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vr002\財政$\　決算\財政比較分析表・歳出比較分析表\令和６年度決算\⑦ファイル結合依頼及び分析依頼\R8.08.24　【　照会】【9.7（月）〆】令和６年度財政状況資料集の作成等について（依頼）\03 回答\②結合\"/>
    </mc:Choice>
  </mc:AlternateContent>
  <xr:revisionPtr revIDLastSave="0" documentId="13_ncr:1_{DB7A7CC0-0CB5-4CEC-8F33-43B8E50B9303}" xr6:coauthVersionLast="47" xr6:coauthVersionMax="47" xr10:uidLastSave="{00000000-0000-0000-0000-000000000000}"/>
  <bookViews>
    <workbookView xWindow="20370" yWindow="-120" windowWidth="29040" windowHeight="16440" tabRatio="879"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W42" i="10"/>
  <c r="BE42" i="10"/>
  <c r="AM42" i="10"/>
  <c r="U42" i="10"/>
  <c r="C42" i="10"/>
  <c r="BW41" i="10"/>
  <c r="BE41" i="10"/>
  <c r="AM41" i="10"/>
  <c r="U41" i="10"/>
  <c r="C41" i="10"/>
  <c r="BE40" i="10"/>
  <c r="AM40" i="10"/>
  <c r="U40" i="10"/>
  <c r="C40" i="10"/>
  <c r="BE39" i="10"/>
  <c r="AM39" i="10"/>
  <c r="U39" i="10"/>
  <c r="C39" i="10"/>
  <c r="BE38" i="10"/>
  <c r="AM38" i="10"/>
  <c r="U38" i="10"/>
  <c r="C38" i="10"/>
  <c r="BE37" i="10"/>
  <c r="AM37" i="10"/>
  <c r="U37" i="10"/>
  <c r="C37" i="10"/>
  <c r="BE36" i="10"/>
  <c r="AM36" i="10"/>
  <c r="C36" i="10"/>
  <c r="BE35" i="10"/>
  <c r="C35" i="10"/>
  <c r="CO34" i="10"/>
  <c r="CO35" i="10" s="1"/>
  <c r="CO36" i="10" s="1"/>
  <c r="CO37" i="10" s="1"/>
  <c r="CO38" i="10" s="1"/>
  <c r="CO39" i="10" s="1"/>
  <c r="CO40" i="10" s="1"/>
  <c r="CO41" i="10" s="1"/>
  <c r="CO42" i="10" s="1"/>
  <c r="CO43" i="10" s="1"/>
  <c r="BW34" i="10"/>
  <c r="BW35" i="10" s="1"/>
  <c r="BW36" i="10" s="1"/>
  <c r="BW37" i="10" s="1"/>
  <c r="BW38" i="10" s="1"/>
  <c r="BW39" i="10" s="1"/>
  <c r="BW40" i="10" s="1"/>
  <c r="C34" i="10"/>
  <c r="AM34" i="10" l="1"/>
  <c r="AM35"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<sst xmlns="http://schemas.openxmlformats.org/spreadsheetml/2006/main" count="1194" uniqueCount="589">
  <si>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</si>
  <si>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</si>
  <si>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</si>
  <si>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</si>
  <si>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</si>
  <si>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</si>
  <si>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</si>
  <si>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</si>
  <si>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</si>
  <si>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</si>
  <si>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</si>
  <si>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</si>
  <si>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</si>
  <si>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</si>
  <si>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</si>
  <si>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</si>
  <si>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</si>
  <si>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</si>
  <si>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</si>
  <si>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</si>
  <si>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</si>
  <si>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</si>
  <si>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</si>
  <si>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</si>
  <si>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</si>
  <si>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</si>
  <si>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</si>
  <si>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</si>
  <si>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</si>
  <si>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</si>
  <si>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</si>
  <si>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</si>
  <si>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</si>
  <si>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</si>
  <si>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</si>
  <si>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</si>
  <si>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</si>
  <si>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</si>
  <si>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</si>
  <si>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</si>
  <si>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</si>
  <si>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</si>
  <si>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</si>
  <si>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</si>
  <si>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</si>
  <si>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</si>
  <si>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</si>
  <si>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</si>
  <si>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</si>
  <si>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</si>
  <si>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</si>
  <si>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</si>
  <si>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</si>
  <si>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</si>
  <si>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</si>
  <si>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</si>
  <si>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</si>
  <si>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</si>
  <si>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</si>
  <si>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</si>
  <si>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</si>
  <si>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</si>
  <si>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</si>
  <si>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</si>
  <si>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</si>
  <si>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</si>
  <si>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</si>
  <si>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</si>
  <si>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</si>
  <si>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</si>
  <si>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</si>
  <si>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</si>
  <si>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</si>
  <si>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</si>
  <si>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</si>
  <si>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</si>
  <si>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</si>
  <si>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</si>
  <si>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</si>
  <si>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宮崎県</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</si>
  <si>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</si>
  <si>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</si>
  <si>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</si>
  <si>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</si>
  <si>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</si>
  <si>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</si>
  <si>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</si>
  <si>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</si>
  <si>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</si>
  <si>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</si>
  <si>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</si>
  <si>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</si>
  <si>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</si>
  <si>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</si>
  <si>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延岡市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</si>
  <si>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</si>
  <si>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</si>
  <si>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</si>
  <si>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</si>
  <si>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</si>
  <si>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</si>
  <si>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</si>
  <si>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</si>
  <si>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</si>
  <si>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</si>
  <si>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</si>
  <si>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</si>
  <si>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</si>
  <si>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</si>
  <si>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</si>
  <si>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</si>
  <si>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</si>
  <si>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</si>
  <si>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</si>
  <si>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</si>
  <si>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</si>
  <si>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</si>
  <si>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</si>
  <si>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</si>
  <si>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</si>
  <si>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</si>
  <si>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</si>
  <si>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</si>
  <si>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</si>
  <si>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</si>
  <si>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</si>
  <si>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</si>
  <si>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</si>
  <si>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</si>
  <si>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</si>
  <si>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</si>
  <si>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</si>
  <si>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</si>
  <si>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</si>
  <si>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</si>
  <si>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</si>
  <si>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</si>
  <si>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</si>
  <si>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</si>
  <si>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</si>
  <si>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</si>
  <si>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-1.6</t>
    <phoneticPr fontId="5"/>
  </si>
  <si>
    <t>基準財政需要額</t>
    <phoneticPr fontId="25"/>
  </si>
  <si>
    <t>うち日本人(％)</t>
    <phoneticPr fontId="5"/>
  </si>
  <si>
    <t>-1.7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</si>
  <si>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</si>
  <si>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</si>
  <si>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</si>
  <si>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</si>
  <si>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</si>
  <si>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</si>
  <si>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</si>
  <si>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</si>
  <si>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</si>
  <si>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</si>
  <si>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</si>
  <si>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</si>
  <si>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</si>
  <si>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</si>
  <si>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</si>
  <si>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</si>
  <si>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</si>
  <si>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</si>
  <si>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</si>
  <si>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</si>
  <si>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</si>
  <si>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</si>
  <si>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</si>
  <si>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</si>
  <si>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</si>
  <si>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</si>
  <si>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</si>
  <si>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</si>
  <si>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</si>
  <si>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</si>
  <si>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</si>
  <si>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</si>
  <si>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</si>
  <si>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</si>
  <si>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</si>
  <si>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</si>
  <si>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</si>
  <si>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</si>
  <si>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</si>
  <si>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</si>
  <si>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</si>
  <si>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</si>
  <si>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</si>
  <si>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</si>
  <si>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</si>
  <si>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</si>
  <si>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</si>
  <si>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</si>
  <si>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</si>
  <si>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</si>
  <si>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</si>
  <si>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</si>
  <si>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</si>
  <si>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</si>
  <si>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</si>
  <si>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</si>
  <si>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</si>
  <si>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</si>
  <si>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宮崎県延岡市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</si>
  <si>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</si>
  <si>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</si>
  <si>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</si>
  <si>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</si>
  <si>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</si>
  <si>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</si>
  <si>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</si>
  <si>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</si>
  <si>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</si>
  <si>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</si>
  <si>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</si>
  <si>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</si>
  <si>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</si>
  <si>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</si>
  <si>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</si>
  <si>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</si>
  <si>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</si>
  <si>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</si>
  <si>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</si>
  <si>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</si>
  <si>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</si>
  <si>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</si>
  <si>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</si>
  <si>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</si>
  <si>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</si>
  <si>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</si>
  <si>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</si>
  <si>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</si>
  <si>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</si>
  <si>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</si>
  <si>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</si>
  <si>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</si>
  <si>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</si>
  <si>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</si>
  <si>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</si>
  <si>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</si>
  <si>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</si>
  <si>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</si>
  <si>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</si>
  <si>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</si>
  <si>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</si>
  <si>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</si>
  <si>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</si>
  <si>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</si>
  <si>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</si>
  <si>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</si>
  <si>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</si>
  <si>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</si>
  <si>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</si>
  <si>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</si>
  <si>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</si>
  <si>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</si>
  <si>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</si>
  <si>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</si>
  <si>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</si>
  <si>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</si>
  <si>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</si>
  <si>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</si>
  <si>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</si>
  <si>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</si>
  <si>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</si>
  <si>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</si>
  <si>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</si>
  <si>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</si>
  <si>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</si>
  <si>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</si>
  <si>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</si>
  <si>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</si>
  <si>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</si>
  <si>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</si>
  <si>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</si>
  <si>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</si>
  <si>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</si>
  <si>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</si>
  <si>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</si>
  <si>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</si>
  <si>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</si>
  <si>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</si>
  <si>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</si>
  <si>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</si>
  <si>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</si>
  <si>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</si>
  <si>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</si>
  <si>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</si>
  <si>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</si>
  <si>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</si>
  <si>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</si>
  <si>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</si>
  <si>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</si>
  <si>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</si>
  <si>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</si>
  <si>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</si>
  <si>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</si>
  <si>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</si>
  <si>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</si>
  <si>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</si>
  <si>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</si>
  <si>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</si>
  <si>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</si>
  <si>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</si>
  <si>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</si>
  <si>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</si>
  <si>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</si>
  <si>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</si>
  <si>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</si>
  <si>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</si>
  <si>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</si>
  <si>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</si>
  <si>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</si>
  <si>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</si>
  <si>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</si>
  <si>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</si>
  <si>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</si>
  <si>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</si>
  <si>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</si>
  <si>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</si>
  <si>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</si>
  <si>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</si>
  <si>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</si>
  <si>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</si>
  <si>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</si>
  <si>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</si>
  <si>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</si>
  <si>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</si>
  <si>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</si>
  <si>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</si>
  <si>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</si>
  <si>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</si>
  <si>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</si>
  <si>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</si>
  <si>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</si>
  <si>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</si>
  <si>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</si>
  <si>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</si>
  <si>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</si>
  <si>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</si>
  <si>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</si>
  <si>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</si>
  <si>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</si>
  <si>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</si>
  <si>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</si>
  <si>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</si>
  <si>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</si>
  <si>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</si>
  <si>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</si>
  <si>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</si>
  <si>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</si>
  <si>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</si>
  <si>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</si>
  <si>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</si>
  <si>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宮崎県延岡市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</si>
  <si>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</si>
  <si>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</si>
  <si>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</si>
  <si>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</si>
  <si>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</si>
  <si>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</si>
  <si>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</si>
  <si>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</si>
  <si>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</si>
  <si>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</si>
  <si>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</si>
  <si>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</si>
  <si>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</si>
  <si>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</si>
  <si>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</si>
  <si>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</si>
  <si>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</si>
  <si>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</si>
  <si>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</si>
  <si>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</si>
  <si>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</si>
  <si>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</si>
  <si>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</si>
  <si>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</si>
  <si>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</si>
  <si>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</si>
  <si>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</si>
  <si>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</si>
  <si>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</si>
  <si>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</si>
  <si>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</si>
  <si>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</si>
  <si>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</si>
  <si>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</si>
  <si>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</si>
  <si>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</si>
  <si>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</si>
  <si>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</si>
  <si>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</si>
  <si>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食肉センター特別会計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</si>
  <si>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</si>
  <si>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</si>
  <si>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</si>
  <si>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</si>
  <si>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</si>
  <si>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</si>
  <si>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</si>
  <si>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</si>
  <si>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</si>
  <si>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</si>
  <si>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</si>
  <si>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</si>
  <si>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</si>
  <si>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</si>
  <si>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</si>
  <si>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</si>
  <si>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</si>
  <si>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</si>
  <si>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</si>
  <si>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</si>
  <si>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</si>
  <si>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</si>
  <si>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</si>
  <si>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</si>
  <si>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</si>
  <si>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</si>
  <si>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</si>
  <si>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</si>
  <si>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</si>
  <si>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</si>
  <si>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</si>
  <si>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</si>
  <si>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</si>
  <si>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</si>
  <si>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</si>
  <si>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</si>
  <si>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</si>
  <si>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</si>
  <si>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</si>
  <si>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</si>
  <si>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</si>
  <si>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</si>
  <si>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</si>
  <si>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</si>
  <si>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</si>
  <si>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</si>
  <si>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</si>
  <si>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</si>
  <si>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</si>
  <si>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</si>
  <si>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</si>
  <si>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</si>
  <si>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</si>
  <si>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</si>
  <si>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</si>
  <si>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</si>
  <si>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</si>
  <si>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</si>
  <si>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</si>
  <si>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</si>
  <si>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</si>
  <si>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</si>
  <si>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</si>
  <si>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</si>
  <si>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</si>
  <si>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</si>
  <si>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</si>
  <si>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</si>
  <si>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</si>
  <si>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</si>
  <si>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</si>
  <si>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</si>
  <si>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</si>
  <si>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</si>
  <si>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</si>
  <si>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</si>
  <si>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</si>
  <si>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</si>
  <si>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</si>
  <si>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</si>
  <si>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</si>
  <si>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</si>
  <si>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</si>
  <si>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</si>
  <si>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</si>
  <si>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</si>
  <si>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</si>
  <si>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</si>
  <si>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</si>
  <si>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</si>
  <si>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</si>
  <si>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</si>
  <si>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</si>
  <si>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</si>
  <si>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</si>
  <si>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</si>
  <si>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</si>
  <si>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</si>
  <si>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</si>
  <si>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</si>
  <si>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</si>
  <si>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</si>
  <si>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</si>
  <si>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</si>
  <si>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</si>
  <si>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</si>
  <si>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</si>
  <si>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</si>
  <si>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</si>
  <si>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</si>
  <si>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</si>
  <si>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</si>
  <si>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</si>
  <si>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</si>
  <si>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</si>
  <si>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</si>
  <si>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</si>
  <si>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</si>
  <si>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</si>
  <si>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</si>
  <si>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</si>
  <si>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</si>
  <si>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</si>
  <si>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</si>
  <si>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</si>
  <si>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</si>
  <si>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</si>
  <si>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</si>
  <si>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</si>
  <si>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</si>
  <si>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</si>
  <si>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</si>
  <si>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</si>
  <si>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</si>
  <si>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</si>
  <si>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</si>
  <si>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1.37</t>
  </si>
  <si>
    <t>▲ 0.89</t>
  </si>
  <si>
    <t>▲ 0.16</t>
  </si>
  <si>
    <t>水道事業会計</t>
  </si>
  <si>
    <t>一般会計</t>
  </si>
  <si>
    <t>下水道事業会計</t>
  </si>
  <si>
    <t>介護保険特別会計</t>
  </si>
  <si>
    <t>国民健康保険特別会計</t>
  </si>
  <si>
    <t>後期高齢者医療特別会計</t>
  </si>
  <si>
    <t>食肉センター特別会計</t>
  </si>
  <si>
    <t>その他会計（赤字）</t>
  </si>
  <si>
    <t>その他会計（黒字）</t>
  </si>
  <si>
    <t>R02</t>
    <phoneticPr fontId="5"/>
  </si>
  <si>
    <t>R03</t>
    <phoneticPr fontId="5"/>
  </si>
  <si>
    <t>R04</t>
    <phoneticPr fontId="5"/>
  </si>
  <si>
    <t>R05</t>
    <phoneticPr fontId="5"/>
  </si>
  <si>
    <t>R06</t>
    <phoneticPr fontId="5"/>
  </si>
  <si>
    <t>-</t>
    <phoneticPr fontId="2"/>
  </si>
  <si>
    <t>宮崎県市町村総合事務組合　一般会計</t>
  </si>
  <si>
    <t>宮崎県市町村総合事務組合　市町村交通災害共済事業特別会計</t>
    <rPh sb="0" eb="3">
      <t>ミヤザキケン</t>
    </rPh>
    <rPh sb="3" eb="6">
      <t>シチョウソン</t>
    </rPh>
    <rPh sb="6" eb="8">
      <t>ソウゴウ</t>
    </rPh>
    <rPh sb="8" eb="10">
      <t>ジム</t>
    </rPh>
    <rPh sb="10" eb="12">
      <t>クミアイ</t>
    </rPh>
    <rPh sb="13" eb="16">
      <t>シチョウソン</t>
    </rPh>
    <rPh sb="16" eb="18">
      <t>コウツウ</t>
    </rPh>
    <rPh sb="18" eb="20">
      <t>サイガイ</t>
    </rPh>
    <rPh sb="20" eb="22">
      <t>キョウサイ</t>
    </rPh>
    <rPh sb="22" eb="24">
      <t>ジギョウ</t>
    </rPh>
    <rPh sb="24" eb="26">
      <t>トクベツ</t>
    </rPh>
    <rPh sb="26" eb="28">
      <t>カイケイ</t>
    </rPh>
    <phoneticPr fontId="8"/>
  </si>
  <si>
    <t>宮崎県市町村総合事務組合　自治会館管理運営特別会計</t>
    <rPh sb="0" eb="3">
      <t>ミヤザキケン</t>
    </rPh>
    <rPh sb="3" eb="6">
      <t>シチョウソン</t>
    </rPh>
    <rPh sb="6" eb="8">
      <t>ソウゴウ</t>
    </rPh>
    <rPh sb="8" eb="10">
      <t>ジム</t>
    </rPh>
    <rPh sb="10" eb="12">
      <t>クミアイ</t>
    </rPh>
    <rPh sb="13" eb="15">
      <t>ジチ</t>
    </rPh>
    <rPh sb="15" eb="17">
      <t>カイカン</t>
    </rPh>
    <rPh sb="17" eb="19">
      <t>カンリ</t>
    </rPh>
    <rPh sb="19" eb="21">
      <t>ウンエイ</t>
    </rPh>
    <rPh sb="21" eb="23">
      <t>トクベツ</t>
    </rPh>
    <rPh sb="23" eb="25">
      <t>カイケイ</t>
    </rPh>
    <phoneticPr fontId="8"/>
  </si>
  <si>
    <t>宮崎県後期高齢者医療広域連合　一般会計</t>
  </si>
  <si>
    <t>宮崎県後期高齢者医療広域連合　後期高齢者医療特別会計</t>
  </si>
  <si>
    <t>宮崎県北部広域行政事務組合（一般会計）</t>
  </si>
  <si>
    <t>宮崎県北部広域行政事務組合（特別会計）</t>
  </si>
  <si>
    <t>-</t>
    <phoneticPr fontId="2"/>
  </si>
  <si>
    <t>（一財）延岡市高齢者福祉協会</t>
    <rPh sb="1" eb="2">
      <t>イチ</t>
    </rPh>
    <phoneticPr fontId="5"/>
  </si>
  <si>
    <t>(公財)のべおか文化事業団</t>
    <rPh sb="1" eb="2">
      <t>コウ</t>
    </rPh>
    <rPh sb="2" eb="3">
      <t>ザイ</t>
    </rPh>
    <rPh sb="8" eb="10">
      <t>ブンカ</t>
    </rPh>
    <rPh sb="10" eb="13">
      <t>ジギョウダン</t>
    </rPh>
    <phoneticPr fontId="34"/>
  </si>
  <si>
    <t>（株）ヘルストピア延岡</t>
  </si>
  <si>
    <t>（有）延岡市リサイクルプラザゲン丸館</t>
  </si>
  <si>
    <t>（株）延岡地区有機肥料センター</t>
  </si>
  <si>
    <t>延岡市土地開発公社</t>
  </si>
  <si>
    <t>（一財）速日の峰振興事業団</t>
    <rPh sb="1" eb="2">
      <t>イチ</t>
    </rPh>
    <phoneticPr fontId="5"/>
  </si>
  <si>
    <t>（一財）北浦町農業公社</t>
    <rPh sb="1" eb="2">
      <t>イチ</t>
    </rPh>
    <phoneticPr fontId="5"/>
  </si>
  <si>
    <t>のべおか道の駅（株）</t>
    <rPh sb="4" eb="5">
      <t>ミチ</t>
    </rPh>
    <rPh sb="6" eb="7">
      <t>エキ</t>
    </rPh>
    <rPh sb="8" eb="9">
      <t>カブ</t>
    </rPh>
    <phoneticPr fontId="34"/>
  </si>
  <si>
    <t>（有）祝子川温泉美人の湯</t>
  </si>
  <si>
    <t>(株)まちづくり延岡</t>
    <rPh sb="0" eb="3">
      <t>カブ</t>
    </rPh>
    <rPh sb="8" eb="10">
      <t>ノベオカ</t>
    </rPh>
    <phoneticPr fontId="38"/>
  </si>
  <si>
    <t>(一社）宮崎県林業公社</t>
    <rPh sb="1" eb="2">
      <t>イチ</t>
    </rPh>
    <rPh sb="2" eb="3">
      <t>シャ</t>
    </rPh>
    <phoneticPr fontId="34"/>
  </si>
  <si>
    <t>延岡脱炭素エネルギーマネジメント株式会社</t>
    <rPh sb="0" eb="2">
      <t>ノベオカ</t>
    </rPh>
    <rPh sb="2" eb="5">
      <t>ダツタンソ</t>
    </rPh>
    <rPh sb="16" eb="20">
      <t>カブシキガイシャ</t>
    </rPh>
    <phoneticPr fontId="2"/>
  </si>
  <si>
    <t>地域づくり推進事業基金</t>
  </si>
  <si>
    <t>社会福祉事業基金</t>
  </si>
  <si>
    <t>ふるさと延岡応援基金</t>
  </si>
  <si>
    <t>退職手当基金</t>
  </si>
  <si>
    <t>過疎地域持続的発展支援基金</t>
    <rPh sb="0" eb="4">
      <t>カソチイキ</t>
    </rPh>
    <rPh sb="4" eb="7">
      <t>ジゾクテキ</t>
    </rPh>
    <rPh sb="7" eb="9">
      <t>ハッテン</t>
    </rPh>
    <rPh sb="9" eb="13">
      <t>シエンキキン</t>
    </rPh>
    <phoneticPr fontId="4"/>
  </si>
  <si>
    <t>〇</t>
    <phoneticPr fontId="2"/>
  </si>
  <si>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</si>
  <si>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</si>
  <si>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</si>
  <si>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</si>
  <si>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は類似団体よりもやや低い水準にあるが、将来負担比率については類似団体よりも高い水準にある。有形固定資産減価償却率については、これまで老朽化した公共施設の更新や学校の耐震化・新増改築事業等を行ってきたことによるものであり、将来負担比率については公営企業債等繰入見込額が増加したことや控除項目である充当可能財源等が減少したことが主な要因である。
今後も健全な財政運営を図るため、公共投資の選択・重点化を行うとともに、交付税措置のある有利な市債の活用などの取り組みを継続する。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</si>
  <si>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</si>
  <si>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</si>
  <si>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</si>
  <si>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</si>
  <si>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</si>
  <si>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</si>
  <si>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と実質公債費比率ともに類似団体よりも高い水準にある。将来負担比率については、公営企業債等繰入見込額が増加したことや控除項目である充当可能財源等が減少したことが比率が高くなった主な要因である。実質公債費比率については、元利償還金等に係る基準財政需要額算入額が減少したことが比率が高くなった主な要因である。今後も健全な財政運営を図るため、交付税措置のある有利な市債の活用などの取り組みを継続す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</si>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</sst>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F008090-59B5-4ED9-A8BC-49646B4C9DE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42B4-4FBF-8580-63CCF5278CD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61193</c:v>
                </c:pt>
                <c:pt idx="1">
                  <c:v>87864</c:v>
                </c:pt>
                <c:pt idx="2">
                  <c:v>73641</c:v>
                </c:pt>
                <c:pt idx="3">
                  <c:v>71479</c:v>
                </c:pt>
                <c:pt idx="4">
                  <c:v>79136</c:v>
                </c:pt>
              </c:numCache>
            </c:numRef>
          </c:val>
          <c:smooth val="0"/>
          <c:extLst>
            <c:ext xmlns:c16="http://schemas.microsoft.com/office/drawing/2014/chart" uri="{C3380CC4-5D6E-409C-BE32-E72D297353CC}">
              <c16:uniqueId val="{00000001-42B4-4FBF-8580-63CCF5278CD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6.55</c:v>
                </c:pt>
                <c:pt idx="1">
                  <c:v>7.67</c:v>
                </c:pt>
                <c:pt idx="2">
                  <c:v>6.56</c:v>
                </c:pt>
                <c:pt idx="3">
                  <c:v>5.58</c:v>
                </c:pt>
                <c:pt idx="4">
                  <c:v>5.4</c:v>
                </c:pt>
              </c:numCache>
            </c:numRef>
          </c:val>
          <c:extLst>
            <c:ext xmlns:c16="http://schemas.microsoft.com/office/drawing/2014/chart" uri="{C3380CC4-5D6E-409C-BE32-E72D297353CC}">
              <c16:uniqueId val="{00000000-D5E0-4B1D-8204-9105B9B6FAE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15.63</c:v>
                </c:pt>
                <c:pt idx="1">
                  <c:v>15.17</c:v>
                </c:pt>
                <c:pt idx="2">
                  <c:v>15.7</c:v>
                </c:pt>
                <c:pt idx="3">
                  <c:v>15.46</c:v>
                </c:pt>
                <c:pt idx="4">
                  <c:v>15.42</c:v>
                </c:pt>
              </c:numCache>
            </c:numRef>
          </c:val>
          <c:extLst>
            <c:ext xmlns:c16="http://schemas.microsoft.com/office/drawing/2014/chart" uri="{C3380CC4-5D6E-409C-BE32-E72D297353CC}">
              <c16:uniqueId val="{00000001-D5E0-4B1D-8204-9105B9B6FAE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1.84</c:v>
                </c:pt>
                <c:pt idx="1">
                  <c:v>1.31</c:v>
                </c:pt>
                <c:pt idx="2">
                  <c:v>-1.37</c:v>
                </c:pt>
                <c:pt idx="3">
                  <c:v>-0.89</c:v>
                </c:pt>
                <c:pt idx="4">
                  <c:v>-0.16</c:v>
                </c:pt>
              </c:numCache>
            </c:numRef>
          </c:val>
          <c:smooth val="0"/>
          <c:extLst>
            <c:ext xmlns:c16="http://schemas.microsoft.com/office/drawing/2014/chart" uri="{C3380CC4-5D6E-409C-BE32-E72D297353CC}">
              <c16:uniqueId val="{00000002-D5E0-4B1D-8204-9105B9B6FAE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9E1A-4B8C-BA31-EBFFD91DC0F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E1A-4B8C-BA31-EBFFD91DC0F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E1A-4B8C-BA31-EBFFD91DC0F0}"/>
            </c:ext>
          </c:extLst>
        </c:ser>
        <c:ser>
          <c:idx val="3"/>
          <c:order val="3"/>
          <c:tx>
            <c:strRef>
              <c:f>データシート!$A$30</c:f>
              <c:strCache>
                <c:ptCount val="1"/>
                <c:pt idx="0">
                  <c:v>食肉センター特別会計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9E1A-4B8C-BA31-EBFFD91DC0F0}"/>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7.0000000000000007E-2</c:v>
                </c:pt>
                <c:pt idx="6">
                  <c:v>#N/A</c:v>
                </c:pt>
                <c:pt idx="7">
                  <c:v>0.01</c:v>
                </c:pt>
                <c:pt idx="8">
                  <c:v>#N/A</c:v>
                </c:pt>
                <c:pt idx="9">
                  <c:v>0.02</c:v>
                </c:pt>
              </c:numCache>
            </c:numRef>
          </c:val>
          <c:extLst>
            <c:ext xmlns:c16="http://schemas.microsoft.com/office/drawing/2014/chart" uri="{C3380CC4-5D6E-409C-BE32-E72D297353CC}">
              <c16:uniqueId val="{00000004-9E1A-4B8C-BA31-EBFFD91DC0F0}"/>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c:v>
                </c:pt>
                <c:pt idx="2">
                  <c:v>#N/A</c:v>
                </c:pt>
                <c:pt idx="3">
                  <c:v>1.26</c:v>
                </c:pt>
                <c:pt idx="4">
                  <c:v>#N/A</c:v>
                </c:pt>
                <c:pt idx="5">
                  <c:v>1.3</c:v>
                </c:pt>
                <c:pt idx="6">
                  <c:v>#N/A</c:v>
                </c:pt>
                <c:pt idx="7">
                  <c:v>0.22</c:v>
                </c:pt>
                <c:pt idx="8">
                  <c:v>#N/A</c:v>
                </c:pt>
                <c:pt idx="9">
                  <c:v>0.37</c:v>
                </c:pt>
              </c:numCache>
            </c:numRef>
          </c:val>
          <c:extLst>
            <c:ext xmlns:c16="http://schemas.microsoft.com/office/drawing/2014/chart" uri="{C3380CC4-5D6E-409C-BE32-E72D297353CC}">
              <c16:uniqueId val="{00000005-9E1A-4B8C-BA31-EBFFD91DC0F0}"/>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1.05</c:v>
                </c:pt>
                <c:pt idx="2">
                  <c:v>#N/A</c:v>
                </c:pt>
                <c:pt idx="3">
                  <c:v>0.56999999999999995</c:v>
                </c:pt>
                <c:pt idx="4">
                  <c:v>#N/A</c:v>
                </c:pt>
                <c:pt idx="5">
                  <c:v>0.97</c:v>
                </c:pt>
                <c:pt idx="6">
                  <c:v>#N/A</c:v>
                </c:pt>
                <c:pt idx="7">
                  <c:v>0.82</c:v>
                </c:pt>
                <c:pt idx="8">
                  <c:v>#N/A</c:v>
                </c:pt>
                <c:pt idx="9">
                  <c:v>0.85</c:v>
                </c:pt>
              </c:numCache>
            </c:numRef>
          </c:val>
          <c:extLst>
            <c:ext xmlns:c16="http://schemas.microsoft.com/office/drawing/2014/chart" uri="{C3380CC4-5D6E-409C-BE32-E72D297353CC}">
              <c16:uniqueId val="{00000006-9E1A-4B8C-BA31-EBFFD91DC0F0}"/>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1.32</c:v>
                </c:pt>
                <c:pt idx="2">
                  <c:v>#N/A</c:v>
                </c:pt>
                <c:pt idx="3">
                  <c:v>1.3</c:v>
                </c:pt>
                <c:pt idx="4">
                  <c:v>#N/A</c:v>
                </c:pt>
                <c:pt idx="5">
                  <c:v>1.52</c:v>
                </c:pt>
                <c:pt idx="6">
                  <c:v>#N/A</c:v>
                </c:pt>
                <c:pt idx="7">
                  <c:v>1.66</c:v>
                </c:pt>
                <c:pt idx="8">
                  <c:v>#N/A</c:v>
                </c:pt>
                <c:pt idx="9">
                  <c:v>1.78</c:v>
                </c:pt>
              </c:numCache>
            </c:numRef>
          </c:val>
          <c:extLst>
            <c:ext xmlns:c16="http://schemas.microsoft.com/office/drawing/2014/chart" uri="{C3380CC4-5D6E-409C-BE32-E72D297353CC}">
              <c16:uniqueId val="{00000007-9E1A-4B8C-BA31-EBFFD91DC0F0}"/>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6.55</c:v>
                </c:pt>
                <c:pt idx="2">
                  <c:v>#N/A</c:v>
                </c:pt>
                <c:pt idx="3">
                  <c:v>7.66</c:v>
                </c:pt>
                <c:pt idx="4">
                  <c:v>#N/A</c:v>
                </c:pt>
                <c:pt idx="5">
                  <c:v>6.56</c:v>
                </c:pt>
                <c:pt idx="6">
                  <c:v>#N/A</c:v>
                </c:pt>
                <c:pt idx="7">
                  <c:v>5.57</c:v>
                </c:pt>
                <c:pt idx="8">
                  <c:v>#N/A</c:v>
                </c:pt>
                <c:pt idx="9">
                  <c:v>5.39</c:v>
                </c:pt>
              </c:numCache>
            </c:numRef>
          </c:val>
          <c:extLst>
            <c:ext xmlns:c16="http://schemas.microsoft.com/office/drawing/2014/chart" uri="{C3380CC4-5D6E-409C-BE32-E72D297353CC}">
              <c16:uniqueId val="{00000008-9E1A-4B8C-BA31-EBFFD91DC0F0}"/>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5.08</c:v>
                </c:pt>
                <c:pt idx="2">
                  <c:v>#N/A</c:v>
                </c:pt>
                <c:pt idx="3">
                  <c:v>5.63</c:v>
                </c:pt>
                <c:pt idx="4">
                  <c:v>#N/A</c:v>
                </c:pt>
                <c:pt idx="5">
                  <c:v>6.18</c:v>
                </c:pt>
                <c:pt idx="6">
                  <c:v>#N/A</c:v>
                </c:pt>
                <c:pt idx="7">
                  <c:v>6.92</c:v>
                </c:pt>
                <c:pt idx="8">
                  <c:v>#N/A</c:v>
                </c:pt>
                <c:pt idx="9">
                  <c:v>7.04</c:v>
                </c:pt>
              </c:numCache>
            </c:numRef>
          </c:val>
          <c:extLst>
            <c:ext xmlns:c16="http://schemas.microsoft.com/office/drawing/2014/chart" uri="{C3380CC4-5D6E-409C-BE32-E72D297353CC}">
              <c16:uniqueId val="{00000009-9E1A-4B8C-BA31-EBFFD91DC0F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5388</c:v>
                </c:pt>
                <c:pt idx="5">
                  <c:v>5227</c:v>
                </c:pt>
                <c:pt idx="8">
                  <c:v>4996</c:v>
                </c:pt>
                <c:pt idx="11">
                  <c:v>4815</c:v>
                </c:pt>
                <c:pt idx="14">
                  <c:v>4568</c:v>
                </c:pt>
              </c:numCache>
            </c:numRef>
          </c:val>
          <c:extLst>
            <c:ext xmlns:c16="http://schemas.microsoft.com/office/drawing/2014/chart" uri="{C3380CC4-5D6E-409C-BE32-E72D297353CC}">
              <c16:uniqueId val="{00000000-217D-4E70-BAED-CF5A555099C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17D-4E70-BAED-CF5A555099C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22</c:v>
                </c:pt>
                <c:pt idx="3">
                  <c:v>19</c:v>
                </c:pt>
                <c:pt idx="6">
                  <c:v>10</c:v>
                </c:pt>
                <c:pt idx="9">
                  <c:v>9</c:v>
                </c:pt>
                <c:pt idx="12">
                  <c:v>8</c:v>
                </c:pt>
              </c:numCache>
            </c:numRef>
          </c:val>
          <c:extLst>
            <c:ext xmlns:c16="http://schemas.microsoft.com/office/drawing/2014/chart" uri="{C3380CC4-5D6E-409C-BE32-E72D297353CC}">
              <c16:uniqueId val="{00000002-217D-4E70-BAED-CF5A555099C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17D-4E70-BAED-CF5A555099C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822</c:v>
                </c:pt>
                <c:pt idx="3">
                  <c:v>773</c:v>
                </c:pt>
                <c:pt idx="6">
                  <c:v>838</c:v>
                </c:pt>
                <c:pt idx="9">
                  <c:v>867</c:v>
                </c:pt>
                <c:pt idx="12">
                  <c:v>857</c:v>
                </c:pt>
              </c:numCache>
            </c:numRef>
          </c:val>
          <c:extLst>
            <c:ext xmlns:c16="http://schemas.microsoft.com/office/drawing/2014/chart" uri="{C3380CC4-5D6E-409C-BE32-E72D297353CC}">
              <c16:uniqueId val="{00000004-217D-4E70-BAED-CF5A555099C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17D-4E70-BAED-CF5A555099C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17D-4E70-BAED-CF5A555099C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6598</c:v>
                </c:pt>
                <c:pt idx="3">
                  <c:v>6540</c:v>
                </c:pt>
                <c:pt idx="6">
                  <c:v>6430</c:v>
                </c:pt>
                <c:pt idx="9">
                  <c:v>6350</c:v>
                </c:pt>
                <c:pt idx="12">
                  <c:v>6238</c:v>
                </c:pt>
              </c:numCache>
            </c:numRef>
          </c:val>
          <c:extLst>
            <c:ext xmlns:c16="http://schemas.microsoft.com/office/drawing/2014/chart" uri="{C3380CC4-5D6E-409C-BE32-E72D297353CC}">
              <c16:uniqueId val="{00000007-217D-4E70-BAED-CF5A555099C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2054</c:v>
                </c:pt>
                <c:pt idx="2">
                  <c:v>#N/A</c:v>
                </c:pt>
                <c:pt idx="3">
                  <c:v>#N/A</c:v>
                </c:pt>
                <c:pt idx="4">
                  <c:v>2105</c:v>
                </c:pt>
                <c:pt idx="5">
                  <c:v>#N/A</c:v>
                </c:pt>
                <c:pt idx="6">
                  <c:v>#N/A</c:v>
                </c:pt>
                <c:pt idx="7">
                  <c:v>2282</c:v>
                </c:pt>
                <c:pt idx="8">
                  <c:v>#N/A</c:v>
                </c:pt>
                <c:pt idx="9">
                  <c:v>#N/A</c:v>
                </c:pt>
                <c:pt idx="10">
                  <c:v>2411</c:v>
                </c:pt>
                <c:pt idx="11">
                  <c:v>#N/A</c:v>
                </c:pt>
                <c:pt idx="12">
                  <c:v>#N/A</c:v>
                </c:pt>
                <c:pt idx="13">
                  <c:v>2535</c:v>
                </c:pt>
                <c:pt idx="14">
                  <c:v>#N/A</c:v>
                </c:pt>
              </c:numCache>
            </c:numRef>
          </c:val>
          <c:smooth val="0"/>
          <c:extLst>
            <c:ext xmlns:c16="http://schemas.microsoft.com/office/drawing/2014/chart" uri="{C3380CC4-5D6E-409C-BE32-E72D297353CC}">
              <c16:uniqueId val="{00000008-217D-4E70-BAED-CF5A555099C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50942</c:v>
                </c:pt>
                <c:pt idx="5">
                  <c:v>49966</c:v>
                </c:pt>
                <c:pt idx="8">
                  <c:v>48588</c:v>
                </c:pt>
                <c:pt idx="11">
                  <c:v>48174</c:v>
                </c:pt>
                <c:pt idx="14">
                  <c:v>47233</c:v>
                </c:pt>
              </c:numCache>
            </c:numRef>
          </c:val>
          <c:extLst>
            <c:ext xmlns:c16="http://schemas.microsoft.com/office/drawing/2014/chart" uri="{C3380CC4-5D6E-409C-BE32-E72D297353CC}">
              <c16:uniqueId val="{00000000-FF93-4E53-B94C-00A9D11CFBE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1739</c:v>
                </c:pt>
                <c:pt idx="5">
                  <c:v>1730</c:v>
                </c:pt>
                <c:pt idx="8">
                  <c:v>1778</c:v>
                </c:pt>
                <c:pt idx="11">
                  <c:v>1933</c:v>
                </c:pt>
                <c:pt idx="14">
                  <c:v>1875</c:v>
                </c:pt>
              </c:numCache>
            </c:numRef>
          </c:val>
          <c:extLst>
            <c:ext xmlns:c16="http://schemas.microsoft.com/office/drawing/2014/chart" uri="{C3380CC4-5D6E-409C-BE32-E72D297353CC}">
              <c16:uniqueId val="{00000001-FF93-4E53-B94C-00A9D11CFBE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22235</c:v>
                </c:pt>
                <c:pt idx="5">
                  <c:v>21934</c:v>
                </c:pt>
                <c:pt idx="8">
                  <c:v>21417</c:v>
                </c:pt>
                <c:pt idx="11">
                  <c:v>21141</c:v>
                </c:pt>
                <c:pt idx="14">
                  <c:v>19254</c:v>
                </c:pt>
              </c:numCache>
            </c:numRef>
          </c:val>
          <c:extLst>
            <c:ext xmlns:c16="http://schemas.microsoft.com/office/drawing/2014/chart" uri="{C3380CC4-5D6E-409C-BE32-E72D297353CC}">
              <c16:uniqueId val="{00000002-FF93-4E53-B94C-00A9D11CFBE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F93-4E53-B94C-00A9D11CFBE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F93-4E53-B94C-00A9D11CFBE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F93-4E53-B94C-00A9D11CFBE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8236</c:v>
                </c:pt>
                <c:pt idx="3">
                  <c:v>8341</c:v>
                </c:pt>
                <c:pt idx="6">
                  <c:v>8116</c:v>
                </c:pt>
                <c:pt idx="9">
                  <c:v>8201</c:v>
                </c:pt>
                <c:pt idx="12">
                  <c:v>8291</c:v>
                </c:pt>
              </c:numCache>
            </c:numRef>
          </c:val>
          <c:extLst>
            <c:ext xmlns:c16="http://schemas.microsoft.com/office/drawing/2014/chart" uri="{C3380CC4-5D6E-409C-BE32-E72D297353CC}">
              <c16:uniqueId val="{00000006-FF93-4E53-B94C-00A9D11CFBE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FF93-4E53-B94C-00A9D11CFBE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11104</c:v>
                </c:pt>
                <c:pt idx="3">
                  <c:v>10223</c:v>
                </c:pt>
                <c:pt idx="6">
                  <c:v>9719</c:v>
                </c:pt>
                <c:pt idx="9">
                  <c:v>9617</c:v>
                </c:pt>
                <c:pt idx="12">
                  <c:v>10640</c:v>
                </c:pt>
              </c:numCache>
            </c:numRef>
          </c:val>
          <c:extLst>
            <c:ext xmlns:c16="http://schemas.microsoft.com/office/drawing/2014/chart" uri="{C3380CC4-5D6E-409C-BE32-E72D297353CC}">
              <c16:uniqueId val="{00000008-FF93-4E53-B94C-00A9D11CFBE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44</c:v>
                </c:pt>
                <c:pt idx="3">
                  <c:v>26</c:v>
                </c:pt>
                <c:pt idx="6">
                  <c:v>16</c:v>
                </c:pt>
                <c:pt idx="9">
                  <c:v>8</c:v>
                </c:pt>
                <c:pt idx="12">
                  <c:v>0</c:v>
                </c:pt>
              </c:numCache>
            </c:numRef>
          </c:val>
          <c:extLst>
            <c:ext xmlns:c16="http://schemas.microsoft.com/office/drawing/2014/chart" uri="{C3380CC4-5D6E-409C-BE32-E72D297353CC}">
              <c16:uniqueId val="{00000009-FF93-4E53-B94C-00A9D11CFBE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55429</c:v>
                </c:pt>
                <c:pt idx="3">
                  <c:v>56173</c:v>
                </c:pt>
                <c:pt idx="6">
                  <c:v>54690</c:v>
                </c:pt>
                <c:pt idx="9">
                  <c:v>54022</c:v>
                </c:pt>
                <c:pt idx="12">
                  <c:v>53950</c:v>
                </c:pt>
              </c:numCache>
            </c:numRef>
          </c:val>
          <c:extLst>
            <c:ext xmlns:c16="http://schemas.microsoft.com/office/drawing/2014/chart" uri="{C3380CC4-5D6E-409C-BE32-E72D297353CC}">
              <c16:uniqueId val="{0000000A-FF93-4E53-B94C-00A9D11CFBE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1133</c:v>
                </c:pt>
                <c:pt idx="5">
                  <c:v>#N/A</c:v>
                </c:pt>
                <c:pt idx="6">
                  <c:v>#N/A</c:v>
                </c:pt>
                <c:pt idx="7">
                  <c:v>758</c:v>
                </c:pt>
                <c:pt idx="8">
                  <c:v>#N/A</c:v>
                </c:pt>
                <c:pt idx="9">
                  <c:v>#N/A</c:v>
                </c:pt>
                <c:pt idx="10">
                  <c:v>600</c:v>
                </c:pt>
                <c:pt idx="11">
                  <c:v>#N/A</c:v>
                </c:pt>
                <c:pt idx="12">
                  <c:v>#N/A</c:v>
                </c:pt>
                <c:pt idx="13">
                  <c:v>4520</c:v>
                </c:pt>
                <c:pt idx="14">
                  <c:v>#N/A</c:v>
                </c:pt>
              </c:numCache>
            </c:numRef>
          </c:val>
          <c:smooth val="0"/>
          <c:extLst>
            <c:ext xmlns:c16="http://schemas.microsoft.com/office/drawing/2014/chart" uri="{C3380CC4-5D6E-409C-BE32-E72D297353CC}">
              <c16:uniqueId val="{0000000B-FF93-4E53-B94C-00A9D11CFBE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5033</c:v>
                </c:pt>
                <c:pt idx="1">
                  <c:v>5033</c:v>
                </c:pt>
                <c:pt idx="2">
                  <c:v>5033</c:v>
                </c:pt>
              </c:numCache>
            </c:numRef>
          </c:val>
          <c:extLst>
            <c:ext xmlns:c16="http://schemas.microsoft.com/office/drawing/2014/chart" uri="{C3380CC4-5D6E-409C-BE32-E72D297353CC}">
              <c16:uniqueId val="{00000000-1132-464E-8860-056AF83757E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2753</c:v>
                </c:pt>
                <c:pt idx="1">
                  <c:v>2607</c:v>
                </c:pt>
                <c:pt idx="2">
                  <c:v>2405</c:v>
                </c:pt>
              </c:numCache>
            </c:numRef>
          </c:val>
          <c:extLst>
            <c:ext xmlns:c16="http://schemas.microsoft.com/office/drawing/2014/chart" uri="{C3380CC4-5D6E-409C-BE32-E72D297353CC}">
              <c16:uniqueId val="{00000001-1132-464E-8860-056AF83757E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9284</c:v>
                </c:pt>
                <c:pt idx="1">
                  <c:v>8119</c:v>
                </c:pt>
                <c:pt idx="2">
                  <c:v>6344</c:v>
                </c:pt>
              </c:numCache>
            </c:numRef>
          </c:val>
          <c:extLst>
            <c:ext xmlns:c16="http://schemas.microsoft.com/office/drawing/2014/chart" uri="{C3380CC4-5D6E-409C-BE32-E72D297353CC}">
              <c16:uniqueId val="{00000002-1132-464E-8860-056AF83757E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{0819F8BE-1152-47D0-8CA6-E734E846424F}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0F6-4B1E-BB80-B2C7DA139DE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{EB27C664-7463-49A8-A024-D11FB14BF4A0}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0F6-4B1E-BB80-B2C7DA139DE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{5C31A8A7-F07C-4518-B480-EEFFFE0C92C9}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0F6-4B1E-BB80-B2C7DA139DE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{CF00A1FD-0C0E-4356-B010-C635B01C09C1}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0F6-4B1E-BB80-B2C7DA139DE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{4AD22F9B-07EE-4CD4-A4BC-34543A277867}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0F6-4B1E-BB80-B2C7DA139DE4}"/>
                </c:ext>
              </c:extLst>
            </c:dLbl>
            <c:dLbl>
              <c:idx val="8"/>
              <c:layout>
                <c:manualLayout>
                  <c:x val="-4.5538669966447891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{5A93F496-4D7D-42F7-ABBB-18927C2370A2}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0F6-4B1E-BB80-B2C7DA139DE4}"/>
                </c:ext>
              </c:extLst>
            </c:dLbl>
            <c:dLbl>
              <c:idx val="16"/>
              <c:layout>
                <c:manualLayout>
                  <c:x val="-1.849283133402043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{C2BFF3BB-033D-4EE4-9925-2A594ED6CEBD}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0F6-4B1E-BB80-B2C7DA139DE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{7DE30FE4-792C-4B13-9C8A-F227FB7D7944}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0F6-4B1E-BB80-B2C7DA139DE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{52EF46D2-DE0A-437F-A58C-744D6E2750BE}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0F6-4B1E-BB80-B2C7DA139DE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58.1</c:v>
                </c:pt>
                <c:pt idx="8">
                  <c:v>59.2</c:v>
                </c:pt>
                <c:pt idx="16">
                  <c:v>59.2</c:v>
                </c:pt>
                <c:pt idx="24">
                  <c:v>60.3</c:v>
                </c:pt>
                <c:pt idx="32">
                  <c:v>61.3</c:v>
                </c:pt>
              </c:numCache>
            </c:numRef>
          </c:xVal>
          <c:yVal>
            <c:numRef>
              <c:f>公会計指標分析・財政指標組合せ分析表!$BP$51:$DC$51</c:f>
              <c:numCache>
                <c:formatCode>#,##0.0;"▲ "#,##0.0</c:formatCode>
                <c:ptCount val="40"/>
                <c:pt idx="8">
                  <c:v>4</c:v>
                </c:pt>
                <c:pt idx="16">
                  <c:v>2.7</c:v>
                </c:pt>
                <c:pt idx="24">
                  <c:v>2.1</c:v>
                </c:pt>
                <c:pt idx="32">
                  <c:v>15.9</c:v>
                </c:pt>
              </c:numCache>
            </c:numRef>
          </c:yVal>
          <c:smooth val="0"/>
          <c:extLst>
            <c:ext xmlns:c16="http://schemas.microsoft.com/office/drawing/2014/chart" uri="{C3380CC4-5D6E-409C-BE32-E72D297353CC}">
              <c16:uniqueId val="{00000009-70F6-4B1E-BB80-B2C7DA139DE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{6CB0F388-EBFA-4F37-875E-2579390CFB27}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0F6-4B1E-BB80-B2C7DA139DE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{2DD93DE9-43CE-48A6-8380-84D797FCADD3}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0F6-4B1E-BB80-B2C7DA139DE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{20F9C0DD-648F-4578-98A1-CBAFDBF41589}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0F6-4B1E-BB80-B2C7DA139DE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{77FBD359-F133-44E5-9AB2-7838B9019D3D}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0F6-4B1E-BB80-B2C7DA139DE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{4FA83D9E-EC42-4A93-959C-8B578C4FA24F}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0F6-4B1E-BB80-B2C7DA139DE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{71F3A743-E050-450A-A5A2-3A05A1D1D49C}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0F6-4B1E-BB80-B2C7DA139DE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{6DB326FE-E3CF-4F12-B56A-432834099BB8}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0F6-4B1E-BB80-B2C7DA139DE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{D39E8464-52EE-43EE-9FD9-B779A530677C}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0F6-4B1E-BB80-B2C7DA139DE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{7B4517D8-A268-4F51-A2BB-928D33E89EC3}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0F6-4B1E-BB80-B2C7DA139DE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70F6-4B1E-BB80-B2C7DA139DE4}"/>
            </c:ext>
          </c:extLst>
        </c:ser>
        <c:dLbls>
          <c:showLegendKey val="0"/>
          <c:showVal val="1"/>
          <c:showCatName val="0"/>
          <c:showSerName val="0"/>
          <c:showPercent val="0"/>
          <c:showBubbleSize val="0"/>
        </c:dLbls>
        <c:axId val="46179840"/>
        <c:axId val="46181760"/>
      </c:scatterChart>
      <c:valAx>
        <c:axId val="46179840"/>
        <c:scaling>
          <c:orientation val="maxMin"/>
          <c:max val="67"/>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{F228F99B-8995-42BE-BAF5-B182394B5683}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D99-430C-BE3C-D596F7EAE78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{7440617F-BD0D-4E9C-97A8-8D368CA0488A}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D99-430C-BE3C-D596F7EAE78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{20384B4A-14FB-4B65-B89A-6E5590403040}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D99-430C-BE3C-D596F7EAE78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{12F6BF90-B878-4E8A-A625-5B3D5D937DD8}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D99-430C-BE3C-D596F7EAE78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{C0DB07CC-FBF3-4945-889E-023CC6EB5809}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D99-430C-BE3C-D596F7EAE781}"/>
                </c:ext>
              </c:extLst>
            </c:dLbl>
            <c:dLbl>
              <c:idx val="8"/>
              <c:layout>
                <c:manualLayout>
                  <c:x val="0"/>
                  <c:y val="2.0393422320736871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{0F1D39E3-6479-41B8-AA4B-10621D4E5EF4}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D99-430C-BE3C-D596F7EAE781}"/>
                </c:ext>
              </c:extLst>
            </c:dLbl>
            <c:dLbl>
              <c:idx val="16"/>
              <c:layout>
                <c:manualLayout>
                  <c:x val="0"/>
                  <c:y val="-2.039342232073727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{EF1C57D8-7281-440F-BC70-9782DBA7AFDF}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D99-430C-BE3C-D596F7EAE78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{754B96BB-9173-4DB0-BEE6-97B9BF9F6E8A}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D99-430C-BE3C-D596F7EAE78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{4A80F419-8F9F-4468-970A-C81E57A9B0C4}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D99-430C-BE3C-D596F7EAE78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8.1</c:v>
                </c:pt>
                <c:pt idx="8">
                  <c:v>7.7</c:v>
                </c:pt>
                <c:pt idx="16">
                  <c:v>7.8</c:v>
                </c:pt>
                <c:pt idx="24">
                  <c:v>8.1</c:v>
                </c:pt>
                <c:pt idx="32">
                  <c:v>8.6</c:v>
                </c:pt>
              </c:numCache>
            </c:numRef>
          </c:xVal>
          <c:yVal>
            <c:numRef>
              <c:f>公会計指標分析・財政指標組合せ分析表!$BP$73:$DC$73</c:f>
              <c:numCache>
                <c:formatCode>#,##0.0;"▲ "#,##0.0</c:formatCode>
                <c:ptCount val="40"/>
                <c:pt idx="8">
                  <c:v>4</c:v>
                </c:pt>
                <c:pt idx="16">
                  <c:v>2.7</c:v>
                </c:pt>
                <c:pt idx="24">
                  <c:v>2.1</c:v>
                </c:pt>
                <c:pt idx="32">
                  <c:v>15.9</c:v>
                </c:pt>
              </c:numCache>
            </c:numRef>
          </c:yVal>
          <c:smooth val="0"/>
          <c:extLst>
            <c:ext xmlns:c16="http://schemas.microsoft.com/office/drawing/2014/chart" uri="{C3380CC4-5D6E-409C-BE32-E72D297353CC}">
              <c16:uniqueId val="{00000009-AD99-430C-BE3C-D596F7EAE78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{50102F46-C942-4521-9B7C-4FB3B85C40F6}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D99-430C-BE3C-D596F7EAE78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{2A1EE767-AFA1-47CE-8A1D-0D123C14421E}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D99-430C-BE3C-D596F7EAE78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{EAA48F57-EC59-4AF3-811A-90A050B13969}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D99-430C-BE3C-D596F7EAE78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{DC862F8B-6D30-4BA9-B699-77FB87637B37}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D99-430C-BE3C-D596F7EAE78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{8768E782-86BD-4B94-B9A2-2DF31A276FD2}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D99-430C-BE3C-D596F7EAE781}"/>
                </c:ext>
              </c:extLst>
            </c:dLbl>
            <c:dLbl>
              <c:idx val="8"/>
              <c:layout>
                <c:manualLayout>
                  <c:x val="-2.5298460057526718E-2"/>
                  <c:y val="-4.349592131553585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{811ECCB1-6B71-4D60-BB0D-6D9931813B6C}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D99-430C-BE3C-D596F7EAE781}"/>
                </c:ext>
              </c:extLst>
            </c:dLbl>
            <c:dLbl>
              <c:idx val="16"/>
              <c:layout>
                <c:manualLayout>
                  <c:x val="-3.7842225392624586E-2"/>
                  <c:y val="-0.10639222224429366"/>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{1F244890-63C7-46D3-8732-FBAEBD4B3FB7}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D99-430C-BE3C-D596F7EAE781}"/>
                </c:ext>
              </c:extLst>
            </c:dLbl>
            <c:dLbl>
              <c:idx val="24"/>
              <c:layout>
                <c:manualLayout>
                  <c:x val="-3.1570342725075584E-2"/>
                  <c:y val="-3.09678972701685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{1B56B53D-743C-47EC-9054-2C5E87B4D3B5}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D99-430C-BE3C-D596F7EAE781}"/>
                </c:ext>
              </c:extLst>
            </c:dLbl>
            <c:dLbl>
              <c:idx val="32"/>
              <c:layout>
                <c:manualLayout>
                  <c:x val="-3.1570342725075584E-2"/>
                  <c:y val="-6.8809348814684812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{C10620FC-CAF2-4A5C-88DA-10783B567FEA}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D99-430C-BE3C-D596F7EAE78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AD99-430C-BE3C-D596F7EAE781}"/>
            </c:ext>
          </c:extLst>
        </c:ser>
        <c:dLbls>
          <c:showLegendKey val="0"/>
          <c:showVal val="1"/>
          <c:showCatName val="0"/>
          <c:showSerName val="0"/>
          <c:showPercent val="0"/>
          <c:showBubbleSize val="0"/>
        </c:dLbls>
        <c:axId val="84219776"/>
        <c:axId val="84234240"/>
      </c:scatterChart>
      <c:valAx>
        <c:axId val="84219776"/>
        <c:scaling>
          <c:orientation val="maxMin"/>
          <c:max val="9"/>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宮崎県延岡市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113,936
113,244
868.02
74,004,811
70,924,122
1,762,775
32,645,001
53,950,273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全国平均を上回る高齢化率（令和６年</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月１日現在：</a:t>
          </a:r>
          <a:r>
            <a:rPr kumimoji="1" lang="en-US" altLang="ja-JP" sz="1300">
              <a:latin typeface="ＭＳ Ｐゴシック" panose="020B0600070205080204" pitchFamily="50" charset="-128"/>
              <a:ea typeface="ＭＳ Ｐゴシック" panose="020B0600070205080204" pitchFamily="50" charset="-128"/>
            </a:rPr>
            <a:t>35.42</a:t>
          </a:r>
          <a:r>
            <a:rPr kumimoji="1" lang="ja-JP" altLang="en-US" sz="1300">
              <a:latin typeface="ＭＳ Ｐゴシック" panose="020B0600070205080204" pitchFamily="50" charset="-128"/>
              <a:ea typeface="ＭＳ Ｐゴシック" panose="020B0600070205080204" pitchFamily="50" charset="-128"/>
            </a:rPr>
            <a:t>％）により、社会保障関係経費が高い状況であるため、類似団体平均を下回っている。歳出の徹底的な見直し、定員管理・給与の適正化などの取組を進めるとともに歳入確保対策により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78922</xdr:rowOff>
    </xdr:from>
    <xdr:to>
      <xdr:col>23</xdr:col>
      <xdr:colOff>133350</xdr:colOff>
      <xdr:row>44</xdr:row>
      <xdr:rowOff>96157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7622722"/>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3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96157</xdr:rowOff>
    </xdr:from>
    <xdr:to>
      <xdr:col>19</xdr:col>
      <xdr:colOff>133350</xdr:colOff>
      <xdr:row>44</xdr:row>
      <xdr:rowOff>130628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flipV="1">
          <a:off x="3225800" y="76399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120849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7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130628</xdr:rowOff>
    </xdr:from>
    <xdr:to>
      <xdr:col>15</xdr:col>
      <xdr:colOff>82550</xdr:colOff>
      <xdr:row>44</xdr:row>
      <xdr:rowOff>130628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67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103612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61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130628</xdr:rowOff>
    </xdr:from>
    <xdr:to>
      <xdr:col>11</xdr:col>
      <xdr:colOff>31750</xdr:colOff>
      <xdr:row>44</xdr:row>
      <xdr:rowOff>147865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flipV="1">
          <a:off x="1447800" y="767442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34670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9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28122</xdr:rowOff>
    </xdr:from>
    <xdr:to>
      <xdr:col>23</xdr:col>
      <xdr:colOff>184150</xdr:colOff>
      <xdr:row>44</xdr:row>
      <xdr:rowOff>129722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571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95449</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467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45357</xdr:rowOff>
    </xdr:from>
    <xdr:to>
      <xdr:col>19</xdr:col>
      <xdr:colOff>184150</xdr:colOff>
      <xdr:row>44</xdr:row>
      <xdr:rowOff>146957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131734</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675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79828</xdr:rowOff>
    </xdr:from>
    <xdr:to>
      <xdr:col>15</xdr:col>
      <xdr:colOff>133350</xdr:colOff>
      <xdr:row>45</xdr:row>
      <xdr:rowOff>9978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166205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710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79828</xdr:rowOff>
    </xdr:from>
    <xdr:to>
      <xdr:col>11</xdr:col>
      <xdr:colOff>82550</xdr:colOff>
      <xdr:row>45</xdr:row>
      <xdr:rowOff>9978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166205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710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97065</xdr:rowOff>
    </xdr:from>
    <xdr:to>
      <xdr:col>7</xdr:col>
      <xdr:colOff>31750</xdr:colOff>
      <xdr:row>45</xdr:row>
      <xdr:rowOff>27215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64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11992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727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経常一般財源等については普通交付税等の増により増加しているものの、人事院勧告による人件費の増や公定価格単価改定による認定こども園運営事業等の扶助費の増により、比率は</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上昇した。公共施設に係る維持管理経費や社会保障関係経費等の増加が今後も見込まれるため、市税の課税客体の把握に努めながら、使用料等も含めた収納率の向上を図り、自主財源を確保するとともに、市債残高の抑制や定員管理の適正化等により、安定的な財政基盤の確立を目指す。</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146473</xdr:rowOff>
    </xdr:from>
    <xdr:to>
      <xdr:col>23</xdr:col>
      <xdr:colOff>133350</xdr:colOff>
      <xdr:row>63</xdr:row>
      <xdr:rowOff>170604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947823"/>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63077</xdr:rowOff>
    </xdr:from>
    <xdr:to>
      <xdr:col>19</xdr:col>
      <xdr:colOff>133350</xdr:colOff>
      <xdr:row>63</xdr:row>
      <xdr:rowOff>146473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521527"/>
          <a:ext cx="889000" cy="426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145644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43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41487</xdr:rowOff>
    </xdr:from>
    <xdr:to>
      <xdr:col>15</xdr:col>
      <xdr:colOff>82550</xdr:colOff>
      <xdr:row>61</xdr:row>
      <xdr:rowOff>63077</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328487"/>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15681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64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41487</xdr:rowOff>
    </xdr:from>
    <xdr:to>
      <xdr:col>11</xdr:col>
      <xdr:colOff>31750</xdr:colOff>
      <xdr:row>61</xdr:row>
      <xdr:rowOff>159596</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328487"/>
          <a:ext cx="889000" cy="289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109237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39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112200</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74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119804</xdr:rowOff>
    </xdr:from>
    <xdr:to>
      <xdr:col>23</xdr:col>
      <xdr:colOff>184150</xdr:colOff>
      <xdr:row>64</xdr:row>
      <xdr:rowOff>49954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92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91881</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893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95673</xdr:rowOff>
    </xdr:from>
    <xdr:to>
      <xdr:col>19</xdr:col>
      <xdr:colOff>184150</xdr:colOff>
      <xdr:row>64</xdr:row>
      <xdr:rowOff>25823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89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10600</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9834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12277</xdr:rowOff>
    </xdr:from>
    <xdr:to>
      <xdr:col>15</xdr:col>
      <xdr:colOff>133350</xdr:colOff>
      <xdr:row>61</xdr:row>
      <xdr:rowOff>113877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470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124054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239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162137</xdr:rowOff>
    </xdr:from>
    <xdr:to>
      <xdr:col>11</xdr:col>
      <xdr:colOff>82550</xdr:colOff>
      <xdr:row>60</xdr:row>
      <xdr:rowOff>92287</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27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102464</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04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108796</xdr:rowOff>
    </xdr:from>
    <xdr:to>
      <xdr:col>7</xdr:col>
      <xdr:colOff>31750</xdr:colOff>
      <xdr:row>62</xdr:row>
      <xdr:rowOff>38946</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56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49123</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336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[179,211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類似団体平均を上回っている主な要因は人件費であり、類似団体と比較し、人口に対して職員数が多いことや、職員構成の違いなどから平均給料が高いためである。</a:t>
          </a:r>
        </a:p>
        <a:p>
          <a:r>
            <a:rPr kumimoji="1" lang="ja-JP" altLang="en-US" sz="1300">
              <a:latin typeface="ＭＳ Ｐゴシック" panose="020B0600070205080204" pitchFamily="50" charset="-128"/>
              <a:ea typeface="ＭＳ Ｐゴシック" panose="020B0600070205080204" pitchFamily="50" charset="-128"/>
            </a:rPr>
            <a:t>これまでの定員適正化の取組により、総人件費は逓減傾向で推移しており、給与水準の適正化を図るため、給料の減額措置や定期昇給の抑制措置などを実施してきた。今後も民間活力の導入や事務事業の見直し等を図るとともに、国、県や他団体の状況等を踏まえた給与制度・水準の実現などの取組を進め、定員管理や給与の適正化に努めていく。</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140905</xdr:rowOff>
    </xdr:from>
    <xdr:to>
      <xdr:col>23</xdr:col>
      <xdr:colOff>133350</xdr:colOff>
      <xdr:row>87</xdr:row>
      <xdr:rowOff>80440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885605"/>
          <a:ext cx="838200" cy="110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18288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24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128881</xdr:rowOff>
    </xdr:from>
    <xdr:to>
      <xdr:col>19</xdr:col>
      <xdr:colOff>133350</xdr:colOff>
      <xdr:row>86</xdr:row>
      <xdr:rowOff>140905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873581"/>
          <a:ext cx="889000" cy="1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557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59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22285</xdr:rowOff>
    </xdr:from>
    <xdr:to>
      <xdr:col>15</xdr:col>
      <xdr:colOff>82550</xdr:colOff>
      <xdr:row>86</xdr:row>
      <xdr:rowOff>128881</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595535"/>
          <a:ext cx="889000" cy="278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22837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81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74092</xdr:rowOff>
    </xdr:from>
    <xdr:to>
      <xdr:col>11</xdr:col>
      <xdr:colOff>31750</xdr:colOff>
      <xdr:row>85</xdr:row>
      <xdr:rowOff>22285</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475892"/>
          <a:ext cx="889000" cy="119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132084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19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30311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87</xdr:row>
      <xdr:rowOff>29640</xdr:rowOff>
    </xdr:from>
    <xdr:to>
      <xdr:col>23</xdr:col>
      <xdr:colOff>184150</xdr:colOff>
      <xdr:row>87</xdr:row>
      <xdr:rowOff>131240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94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1717</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91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86</xdr:row>
      <xdr:rowOff>90105</xdr:rowOff>
    </xdr:from>
    <xdr:to>
      <xdr:col>19</xdr:col>
      <xdr:colOff>184150</xdr:colOff>
      <xdr:row>87</xdr:row>
      <xdr:rowOff>20255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83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87</xdr:row>
      <xdr:rowOff>5032</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9211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86</xdr:row>
      <xdr:rowOff>78081</xdr:rowOff>
    </xdr:from>
    <xdr:to>
      <xdr:col>15</xdr:col>
      <xdr:colOff>133350</xdr:colOff>
      <xdr:row>87</xdr:row>
      <xdr:rowOff>8231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82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164458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909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142935</xdr:rowOff>
    </xdr:from>
    <xdr:to>
      <xdr:col>11</xdr:col>
      <xdr:colOff>82550</xdr:colOff>
      <xdr:row>85</xdr:row>
      <xdr:rowOff>73085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54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57862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631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23292</xdr:rowOff>
    </xdr:from>
    <xdr:to>
      <xdr:col>7</xdr:col>
      <xdr:colOff>31750</xdr:colOff>
      <xdr:row>84</xdr:row>
      <xdr:rowOff>124892</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42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109669</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511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本市の給与水準は、数次にわたる是正の結果、逓減傾向で推移してきたが、更なる適正化を図るため、平成</a:t>
          </a:r>
          <a:r>
            <a:rPr kumimoji="1" lang="en-US" altLang="ja-JP" sz="1100">
              <a:latin typeface="ＭＳ Ｐゴシック" panose="020B0600070205080204" pitchFamily="50" charset="-128"/>
              <a:ea typeface="ＭＳ Ｐゴシック" panose="020B0600070205080204" pitchFamily="50" charset="-128"/>
            </a:rPr>
            <a:t>26</a:t>
          </a:r>
          <a:r>
            <a:rPr kumimoji="1" lang="ja-JP" altLang="en-US" sz="1100">
              <a:latin typeface="ＭＳ Ｐゴシック" panose="020B0600070205080204" pitchFamily="50" charset="-128"/>
              <a:ea typeface="ＭＳ Ｐゴシック" panose="020B0600070205080204" pitchFamily="50" charset="-128"/>
            </a:rPr>
            <a:t>年４月から３か月間、一律</a:t>
          </a:r>
          <a:r>
            <a:rPr kumimoji="1" lang="en-US" altLang="ja-JP" sz="1100">
              <a:latin typeface="ＭＳ Ｐゴシック" panose="020B0600070205080204" pitchFamily="50" charset="-128"/>
              <a:ea typeface="ＭＳ Ｐゴシック" panose="020B0600070205080204" pitchFamily="50" charset="-128"/>
            </a:rPr>
            <a:t>2.3</a:t>
          </a:r>
          <a:r>
            <a:rPr kumimoji="1" lang="ja-JP" altLang="en-US" sz="1100">
              <a:latin typeface="ＭＳ Ｐゴシック" panose="020B0600070205080204" pitchFamily="50" charset="-128"/>
              <a:ea typeface="ＭＳ Ｐゴシック" panose="020B0600070205080204" pitchFamily="50" charset="-128"/>
            </a:rPr>
            <a:t>％の給料減額措置を実施するとともに、同年７月以降は定期昇給の抑制措置を行った。また、平成</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年度には国に準じて給料表の引下げ改定（平均▲２％）を実施したうえで、同年度から平成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年度までの各年度において、４月から３か月間は引下げに伴う経過措置（現給保障）を行わないとともに、７月以降は定期昇給の抑制措置を実施した。平成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からは、給料表の等級と職務の関係の整理や新たな職の設置などによる給料表の運用基準の見直しを実施しており、給与の適正化に引き続き取り組んでいる。今後も給与制度全般について、国・県や他団体の状況等を踏まえ適切に対応していきたい。</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61384</xdr:rowOff>
    </xdr:from>
    <xdr:to>
      <xdr:col>81</xdr:col>
      <xdr:colOff>44450</xdr:colOff>
      <xdr:row>86</xdr:row>
      <xdr:rowOff>121709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806084"/>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138236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40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61384</xdr:rowOff>
    </xdr:from>
    <xdr:to>
      <xdr:col>77</xdr:col>
      <xdr:colOff>44450</xdr:colOff>
      <xdr:row>86</xdr:row>
      <xdr:rowOff>121709</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806084"/>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62036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463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121709</xdr:rowOff>
    </xdr:from>
    <xdr:to>
      <xdr:col>72</xdr:col>
      <xdr:colOff>203200</xdr:colOff>
      <xdr:row>87</xdr:row>
      <xdr:rowOff>10584</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866409"/>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102252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50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161925</xdr:rowOff>
    </xdr:from>
    <xdr:to>
      <xdr:col>68</xdr:col>
      <xdr:colOff>152400</xdr:colOff>
      <xdr:row>87</xdr:row>
      <xdr:rowOff>10584</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4906625"/>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122361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46161</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70909</xdr:rowOff>
    </xdr:from>
    <xdr:to>
      <xdr:col>81</xdr:col>
      <xdr:colOff>95250</xdr:colOff>
      <xdr:row>87</xdr:row>
      <xdr:rowOff>1059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815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42986</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787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10584</xdr:rowOff>
    </xdr:from>
    <xdr:to>
      <xdr:col>77</xdr:col>
      <xdr:colOff>95250</xdr:colOff>
      <xdr:row>86</xdr:row>
      <xdr:rowOff>112184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96961</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841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70909</xdr:rowOff>
    </xdr:from>
    <xdr:to>
      <xdr:col>73</xdr:col>
      <xdr:colOff>44450</xdr:colOff>
      <xdr:row>87</xdr:row>
      <xdr:rowOff>1059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815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157286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901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131234</xdr:rowOff>
    </xdr:from>
    <xdr:to>
      <xdr:col>68</xdr:col>
      <xdr:colOff>203200</xdr:colOff>
      <xdr:row>87</xdr:row>
      <xdr:rowOff>61384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46161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111125</xdr:rowOff>
    </xdr:from>
    <xdr:to>
      <xdr:col>64</xdr:col>
      <xdr:colOff>152400</xdr:colOff>
      <xdr:row>87</xdr:row>
      <xdr:rowOff>41275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51452</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62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昭和</a:t>
          </a:r>
          <a:r>
            <a:rPr kumimoji="1" lang="en-US" altLang="ja-JP" sz="1000">
              <a:latin typeface="ＭＳ Ｐゴシック" panose="020B0600070205080204" pitchFamily="50" charset="-128"/>
              <a:ea typeface="ＭＳ Ｐゴシック" panose="020B0600070205080204" pitchFamily="50" charset="-128"/>
            </a:rPr>
            <a:t>60</a:t>
          </a:r>
          <a:r>
            <a:rPr kumimoji="1" lang="ja-JP" altLang="en-US" sz="1000">
              <a:latin typeface="ＭＳ Ｐゴシック" panose="020B0600070205080204" pitchFamily="50" charset="-128"/>
              <a:ea typeface="ＭＳ Ｐゴシック" panose="020B0600070205080204" pitchFamily="50" charset="-128"/>
            </a:rPr>
            <a:t>年以降、７次にわたる行財政改革に取り組み、</a:t>
          </a:r>
          <a:r>
            <a:rPr kumimoji="1" lang="en-US" altLang="ja-JP" sz="1000">
              <a:latin typeface="ＭＳ Ｐゴシック" panose="020B0600070205080204" pitchFamily="50" charset="-128"/>
              <a:ea typeface="ＭＳ Ｐゴシック" panose="020B0600070205080204" pitchFamily="50" charset="-128"/>
            </a:rPr>
            <a:t>512</a:t>
          </a:r>
          <a:r>
            <a:rPr kumimoji="1" lang="ja-JP" altLang="en-US" sz="1000">
              <a:latin typeface="ＭＳ Ｐゴシック" panose="020B0600070205080204" pitchFamily="50" charset="-128"/>
              <a:ea typeface="ＭＳ Ｐゴシック" panose="020B0600070205080204" pitchFamily="50" charset="-128"/>
            </a:rPr>
            <a:t>名の職員数を削減し適正化を図っている。平成</a:t>
          </a:r>
          <a:r>
            <a:rPr kumimoji="1" lang="en-US" altLang="ja-JP" sz="1000">
              <a:latin typeface="ＭＳ Ｐゴシック" panose="020B0600070205080204" pitchFamily="50" charset="-128"/>
              <a:ea typeface="ＭＳ Ｐゴシック" panose="020B0600070205080204" pitchFamily="50" charset="-128"/>
            </a:rPr>
            <a:t>18</a:t>
          </a:r>
          <a:r>
            <a:rPr kumimoji="1" lang="ja-JP" altLang="en-US" sz="1000">
              <a:latin typeface="ＭＳ Ｐゴシック" panose="020B0600070205080204" pitchFamily="50" charset="-128"/>
              <a:ea typeface="ＭＳ Ｐゴシック" panose="020B0600070205080204" pitchFamily="50" charset="-128"/>
            </a:rPr>
            <a:t>年２月の旧北方・北浦町、ならびに平成</a:t>
          </a:r>
          <a:r>
            <a:rPr kumimoji="1" lang="en-US" altLang="ja-JP" sz="1000">
              <a:latin typeface="ＭＳ Ｐゴシック" panose="020B0600070205080204" pitchFamily="50" charset="-128"/>
              <a:ea typeface="ＭＳ Ｐゴシック" panose="020B0600070205080204" pitchFamily="50" charset="-128"/>
            </a:rPr>
            <a:t>19</a:t>
          </a:r>
          <a:r>
            <a:rPr kumimoji="1" lang="ja-JP" altLang="en-US" sz="1000">
              <a:latin typeface="ＭＳ Ｐゴシック" panose="020B0600070205080204" pitchFamily="50" charset="-128"/>
              <a:ea typeface="ＭＳ Ｐゴシック" panose="020B0600070205080204" pitchFamily="50" charset="-128"/>
            </a:rPr>
            <a:t>年３月の旧北川町との市町村合併に伴い職員数は増加し、類似団体の平均を上回る職員数で推移しているが、平成</a:t>
          </a:r>
          <a:r>
            <a:rPr kumimoji="1" lang="en-US" altLang="ja-JP" sz="1000">
              <a:latin typeface="ＭＳ Ｐゴシック" panose="020B0600070205080204" pitchFamily="50" charset="-128"/>
              <a:ea typeface="ＭＳ Ｐゴシック" panose="020B0600070205080204" pitchFamily="50" charset="-128"/>
            </a:rPr>
            <a:t>21</a:t>
          </a:r>
          <a:r>
            <a:rPr kumimoji="1" lang="ja-JP" altLang="en-US" sz="1000">
              <a:latin typeface="ＭＳ Ｐゴシック" panose="020B0600070205080204" pitchFamily="50" charset="-128"/>
              <a:ea typeface="ＭＳ Ｐゴシック" panose="020B0600070205080204" pitchFamily="50" charset="-128"/>
            </a:rPr>
            <a:t>年度までの第５次行革期間には、一般ごみの収集、道路の維持補修、学校給食調理業務などを民間委託し、</a:t>
          </a:r>
          <a:r>
            <a:rPr kumimoji="1" lang="en-US" altLang="ja-JP" sz="1000">
              <a:latin typeface="ＭＳ Ｐゴシック" panose="020B0600070205080204" pitchFamily="50" charset="-128"/>
              <a:ea typeface="ＭＳ Ｐゴシック" panose="020B0600070205080204" pitchFamily="50" charset="-128"/>
            </a:rPr>
            <a:t>149</a:t>
          </a:r>
          <a:r>
            <a:rPr kumimoji="1" lang="ja-JP" altLang="en-US" sz="1000">
              <a:latin typeface="ＭＳ Ｐゴシック" panose="020B0600070205080204" pitchFamily="50" charset="-128"/>
              <a:ea typeface="ＭＳ Ｐゴシック" panose="020B0600070205080204" pitchFamily="50" charset="-128"/>
            </a:rPr>
            <a:t>名の職員数を削減した。また、平成</a:t>
          </a:r>
          <a:r>
            <a:rPr kumimoji="1" lang="en-US" altLang="ja-JP" sz="1000">
              <a:latin typeface="ＭＳ Ｐゴシック" panose="020B0600070205080204" pitchFamily="50" charset="-128"/>
              <a:ea typeface="ＭＳ Ｐゴシック" panose="020B0600070205080204" pitchFamily="50" charset="-128"/>
            </a:rPr>
            <a:t>26</a:t>
          </a:r>
          <a:r>
            <a:rPr kumimoji="1" lang="ja-JP" altLang="en-US" sz="1000">
              <a:latin typeface="ＭＳ Ｐゴシック" panose="020B0600070205080204" pitchFamily="50" charset="-128"/>
              <a:ea typeface="ＭＳ Ｐゴシック" panose="020B0600070205080204" pitchFamily="50" charset="-128"/>
            </a:rPr>
            <a:t>年度までの第６次行革期間でも、市立保育所での指定管理者制度の活用をはじめ、その他の事務事業の見直し等に取り組み</a:t>
          </a:r>
          <a:r>
            <a:rPr kumimoji="1" lang="en-US" altLang="ja-JP" sz="1000">
              <a:latin typeface="ＭＳ Ｐゴシック" panose="020B0600070205080204" pitchFamily="50" charset="-128"/>
              <a:ea typeface="ＭＳ Ｐゴシック" panose="020B0600070205080204" pitchFamily="50" charset="-128"/>
            </a:rPr>
            <a:t>100</a:t>
          </a:r>
          <a:r>
            <a:rPr kumimoji="1" lang="ja-JP" altLang="en-US" sz="1000">
              <a:latin typeface="ＭＳ Ｐゴシック" panose="020B0600070205080204" pitchFamily="50" charset="-128"/>
              <a:ea typeface="ＭＳ Ｐゴシック" panose="020B0600070205080204" pitchFamily="50" charset="-128"/>
            </a:rPr>
            <a:t>名の職員数を削減した。更に、令和元年度までの第７次行革期間においても、市民課窓口業務、水道料金収納業務、資源物の収集の民間委託などにより、職員数削減目標の</a:t>
          </a:r>
          <a:r>
            <a:rPr kumimoji="1" lang="en-US" altLang="ja-JP" sz="1000">
              <a:latin typeface="ＭＳ Ｐゴシック" panose="020B0600070205080204" pitchFamily="50" charset="-128"/>
              <a:ea typeface="ＭＳ Ｐゴシック" panose="020B0600070205080204" pitchFamily="50" charset="-128"/>
            </a:rPr>
            <a:t>60</a:t>
          </a:r>
          <a:r>
            <a:rPr kumimoji="1" lang="ja-JP" altLang="en-US" sz="1000">
              <a:latin typeface="ＭＳ Ｐゴシック" panose="020B0600070205080204" pitchFamily="50" charset="-128"/>
              <a:ea typeface="ＭＳ Ｐゴシック" panose="020B0600070205080204" pitchFamily="50" charset="-128"/>
            </a:rPr>
            <a:t>名削減を達成した。引き続き、行財政改革に取り組む中で、定員管理の適正化に努めるとともに、デジタル技術を活用した行政効率化や行政手続等のオンライン化を進め、効果的・効率的な行政運営を推進する。</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66</xdr:row>
      <xdr:rowOff>2117</xdr:rowOff>
    </xdr:from>
    <xdr:to>
      <xdr:col>81</xdr:col>
      <xdr:colOff>44450</xdr:colOff>
      <xdr:row>66</xdr:row>
      <xdr:rowOff>30269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1317817"/>
          <a:ext cx="8382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15681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64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145415</xdr:rowOff>
    </xdr:from>
    <xdr:to>
      <xdr:col>77</xdr:col>
      <xdr:colOff>44450</xdr:colOff>
      <xdr:row>66</xdr:row>
      <xdr:rowOff>2117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1289665"/>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98865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557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121285</xdr:rowOff>
    </xdr:from>
    <xdr:to>
      <xdr:col>72</xdr:col>
      <xdr:colOff>203200</xdr:colOff>
      <xdr:row>65</xdr:row>
      <xdr:rowOff>145415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1265535"/>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86800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54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65</xdr:row>
      <xdr:rowOff>99166</xdr:rowOff>
    </xdr:from>
    <xdr:to>
      <xdr:col>68</xdr:col>
      <xdr:colOff>152400</xdr:colOff>
      <xdr:row>65</xdr:row>
      <xdr:rowOff>121285</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1243416"/>
          <a:ext cx="889000" cy="2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74735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53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66692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2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150919</xdr:rowOff>
    </xdr:from>
    <xdr:to>
      <xdr:col>81</xdr:col>
      <xdr:colOff>95250</xdr:colOff>
      <xdr:row>66</xdr:row>
      <xdr:rowOff>81069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129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122996</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1267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122767</xdr:rowOff>
    </xdr:from>
    <xdr:to>
      <xdr:col>77</xdr:col>
      <xdr:colOff>95250</xdr:colOff>
      <xdr:row>66</xdr:row>
      <xdr:rowOff>52917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126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66</xdr:row>
      <xdr:rowOff>37694</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135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94615</xdr:rowOff>
    </xdr:from>
    <xdr:to>
      <xdr:col>73</xdr:col>
      <xdr:colOff>44450</xdr:colOff>
      <xdr:row>66</xdr:row>
      <xdr:rowOff>24765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123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66</xdr:row>
      <xdr:rowOff>9542</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1325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65</xdr:row>
      <xdr:rowOff>70485</xdr:rowOff>
    </xdr:from>
    <xdr:to>
      <xdr:col>68</xdr:col>
      <xdr:colOff>203200</xdr:colOff>
      <xdr:row>66</xdr:row>
      <xdr:rowOff>635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121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156862</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1301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65</xdr:row>
      <xdr:rowOff>48366</xdr:rowOff>
    </xdr:from>
    <xdr:to>
      <xdr:col>64</xdr:col>
      <xdr:colOff>152400</xdr:colOff>
      <xdr:row>65</xdr:row>
      <xdr:rowOff>149966</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1192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134743</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127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過去に行った大型事業や令和６年度から償還開始となった野口遵記念館建設事業等に係る地方債償還の影響により、比率は類似団体平均を上回っている。今後も西階公園野球場施設整備事業等の大型事業に係る元金償還に伴う公債費の増加要因があるものの、市債発行額を元金償還額以内に抑制することや交付税措置のある有利な起債を活用することにより、健全な財政運営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26307</xdr:rowOff>
    </xdr:from>
    <xdr:to>
      <xdr:col>81</xdr:col>
      <xdr:colOff>44450</xdr:colOff>
      <xdr:row>43</xdr:row>
      <xdr:rowOff>83759</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7398657"/>
          <a:ext cx="8382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115708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02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163285</xdr:rowOff>
    </xdr:from>
    <xdr:to>
      <xdr:col>77</xdr:col>
      <xdr:colOff>44450</xdr:colOff>
      <xdr:row>43</xdr:row>
      <xdr:rowOff>26307</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36418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39508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726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151795</xdr:rowOff>
    </xdr:from>
    <xdr:to>
      <xdr:col>72</xdr:col>
      <xdr:colOff>203200</xdr:colOff>
      <xdr:row>42</xdr:row>
      <xdr:rowOff>163285</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735269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28018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714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151795</xdr:rowOff>
    </xdr:from>
    <xdr:to>
      <xdr:col>68</xdr:col>
      <xdr:colOff>152400</xdr:colOff>
      <xdr:row>43</xdr:row>
      <xdr:rowOff>26307</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7352695"/>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153505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32959</xdr:rowOff>
    </xdr:from>
    <xdr:to>
      <xdr:col>81</xdr:col>
      <xdr:colOff>95250</xdr:colOff>
      <xdr:row>43</xdr:row>
      <xdr:rowOff>134559</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40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5036</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377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146957</xdr:rowOff>
    </xdr:from>
    <xdr:to>
      <xdr:col>77</xdr:col>
      <xdr:colOff>95250</xdr:colOff>
      <xdr:row>43</xdr:row>
      <xdr:rowOff>77107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61884</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434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112485</xdr:rowOff>
    </xdr:from>
    <xdr:to>
      <xdr:col>73</xdr:col>
      <xdr:colOff>44450</xdr:colOff>
      <xdr:row>43</xdr:row>
      <xdr:rowOff>42635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27412</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399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100995</xdr:rowOff>
    </xdr:from>
    <xdr:to>
      <xdr:col>68</xdr:col>
      <xdr:colOff>203200</xdr:colOff>
      <xdr:row>43</xdr:row>
      <xdr:rowOff>31145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30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15922</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388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146957</xdr:rowOff>
    </xdr:from>
    <xdr:to>
      <xdr:col>64</xdr:col>
      <xdr:colOff>152400</xdr:colOff>
      <xdr:row>43</xdr:row>
      <xdr:rowOff>77107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61884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普通交付税等の増により分母である標準財政規模は増加しているが、分子の控除項目である充当可能基金等が大幅に減少したため、比率は</a:t>
          </a:r>
          <a:r>
            <a:rPr kumimoji="1" lang="en-US" altLang="ja-JP" sz="1300">
              <a:latin typeface="ＭＳ Ｐゴシック" panose="020B0600070205080204" pitchFamily="50" charset="-128"/>
              <a:ea typeface="ＭＳ Ｐゴシック" panose="020B0600070205080204" pitchFamily="50" charset="-128"/>
            </a:rPr>
            <a:t>13.8</a:t>
          </a:r>
          <a:r>
            <a:rPr kumimoji="1" lang="ja-JP" altLang="en-US" sz="1300">
              <a:latin typeface="ＭＳ Ｐゴシック" panose="020B0600070205080204" pitchFamily="50" charset="-128"/>
              <a:ea typeface="ＭＳ Ｐゴシック" panose="020B0600070205080204" pitchFamily="50" charset="-128"/>
            </a:rPr>
            <a:t>ポイント上昇している。今後も充当可能財源等の減少が見込まれるため、人件費の削減や経費節減を中心とした行財政改革を進め、財政の健全化に努める。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120559</xdr:rowOff>
    </xdr:from>
    <xdr:to>
      <xdr:col>81</xdr:col>
      <xdr:colOff>44450</xdr:colOff>
      <xdr:row>15</xdr:row>
      <xdr:rowOff>15512</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2349409"/>
          <a:ext cx="838200" cy="237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13</xdr:row>
      <xdr:rowOff>120559</xdr:rowOff>
    </xdr:from>
    <xdr:to>
      <xdr:col>77</xdr:col>
      <xdr:colOff>44450</xdr:colOff>
      <xdr:row>13</xdr:row>
      <xdr:rowOff>130901</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5290800" y="2349409"/>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13</xdr:row>
      <xdr:rowOff>130901</xdr:rowOff>
    </xdr:from>
    <xdr:to>
      <xdr:col>72</xdr:col>
      <xdr:colOff>203200</xdr:colOff>
      <xdr:row>13</xdr:row>
      <xdr:rowOff>153307</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2359751"/>
          <a:ext cx="889000" cy="2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136162</xdr:rowOff>
    </xdr:from>
    <xdr:to>
      <xdr:col>81</xdr:col>
      <xdr:colOff>95250</xdr:colOff>
      <xdr:row>15</xdr:row>
      <xdr:rowOff>66312</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6967200" y="253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108239</xdr:rowOff>
    </xdr:from>
    <xdr:ext cx="762000" cy="259045"/>
    <xdr:sp macro="" textlink="">
      <xdr:nvSpPr>
        <xdr:cNvPr id="468" name="将来負担の状況該当値テキスト">
          <a:extLst>
            <a:ext uri="{FF2B5EF4-FFF2-40B4-BE49-F238E27FC236}">
              <a16:creationId xmlns:a16="http://schemas.microsoft.com/office/drawing/2014/main" id="{00000000-0008-0000-0300-0000D4010000}"/>
            </a:ext>
          </a:extLst>
        </xdr:cNvPr>
        <xdr:cNvSpPr txBox="1"/>
      </xdr:nvSpPr>
      <xdr:spPr>
        <a:xfrm>
          <a:off x="17106900" y="2508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69759</xdr:rowOff>
    </xdr:from>
    <xdr:to>
      <xdr:col>77</xdr:col>
      <xdr:colOff>95250</xdr:colOff>
      <xdr:row>13</xdr:row>
      <xdr:rowOff>171359</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6129000" y="2298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156136</xdr:rowOff>
    </xdr:from>
    <xdr:ext cx="7366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5798800" y="23849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80101</xdr:rowOff>
    </xdr:from>
    <xdr:to>
      <xdr:col>73</xdr:col>
      <xdr:colOff>44450</xdr:colOff>
      <xdr:row>14</xdr:row>
      <xdr:rowOff>10251</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5240000" y="2308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166478</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4909800" y="2395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102507</xdr:rowOff>
    </xdr:from>
    <xdr:to>
      <xdr:col>68</xdr:col>
      <xdr:colOff>203200</xdr:colOff>
      <xdr:row>14</xdr:row>
      <xdr:rowOff>32657</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4351000" y="233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17434</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4020800" y="241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宮崎県延岡市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113,936
113,244
868.02
74,004,811
70,924,122
1,762,775
32,645,001
53,950,273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類似団体と比較し職員数が多いことや、職員構成の違いなどから平均給料が高いことが人件費を押し上げる主な要因となっているが、これまでの定員適正化の取組により、総人件費の抑制に努めてきた。また、給与水準の適正化を図るため、平成</a:t>
          </a:r>
          <a:r>
            <a:rPr kumimoji="1" lang="en-US" altLang="ja-JP" sz="1000">
              <a:latin typeface="ＭＳ Ｐゴシック" panose="020B0600070205080204" pitchFamily="50" charset="-128"/>
              <a:ea typeface="ＭＳ Ｐゴシック" panose="020B0600070205080204" pitchFamily="50" charset="-128"/>
            </a:rPr>
            <a:t>25</a:t>
          </a:r>
          <a:r>
            <a:rPr kumimoji="1" lang="ja-JP" altLang="en-US" sz="1000">
              <a:latin typeface="ＭＳ Ｐゴシック" panose="020B0600070205080204" pitchFamily="50" charset="-128"/>
              <a:ea typeface="ＭＳ Ｐゴシック" panose="020B0600070205080204" pitchFamily="50" charset="-128"/>
            </a:rPr>
            <a:t>年度から平成</a:t>
          </a:r>
          <a:r>
            <a:rPr kumimoji="1" lang="en-US" altLang="ja-JP" sz="1000">
              <a:latin typeface="ＭＳ Ｐゴシック" panose="020B0600070205080204" pitchFamily="50" charset="-128"/>
              <a:ea typeface="ＭＳ Ｐゴシック" panose="020B0600070205080204" pitchFamily="50" charset="-128"/>
            </a:rPr>
            <a:t>29</a:t>
          </a:r>
          <a:r>
            <a:rPr kumimoji="1" lang="ja-JP" altLang="en-US" sz="1000">
              <a:latin typeface="ＭＳ Ｐゴシック" panose="020B0600070205080204" pitchFamily="50" charset="-128"/>
              <a:ea typeface="ＭＳ Ｐゴシック" panose="020B0600070205080204" pitchFamily="50" charset="-128"/>
            </a:rPr>
            <a:t>年度までの間、給料の減額措置や定期昇給の抑制措置などを実施してきた。平成</a:t>
          </a:r>
          <a:r>
            <a:rPr kumimoji="1" lang="en-US" altLang="ja-JP" sz="1000">
              <a:latin typeface="ＭＳ Ｐゴシック" panose="020B0600070205080204" pitchFamily="50" charset="-128"/>
              <a:ea typeface="ＭＳ Ｐゴシック" panose="020B0600070205080204" pitchFamily="50" charset="-128"/>
            </a:rPr>
            <a:t>30</a:t>
          </a:r>
          <a:r>
            <a:rPr kumimoji="1" lang="ja-JP" altLang="en-US" sz="1000">
              <a:latin typeface="ＭＳ Ｐゴシック" panose="020B0600070205080204" pitchFamily="50" charset="-128"/>
              <a:ea typeface="ＭＳ Ｐゴシック" panose="020B0600070205080204" pitchFamily="50" charset="-128"/>
            </a:rPr>
            <a:t>年度からは、給料表の等級と職務の関係の整理や新たな職の設置などによる給料表の運用基準の見直しを実施しており、給与の適正化に引き続き取り組んでいる。今後も事務事業の見直しと併せ、ＲＰＡやＡＩなどの活用による業務の効率化を推進するとともに、国、県や他団体の状況等を踏まえた給与制度・水準の実現などの取組を進め、定員管理や給与の適正化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66040</xdr:rowOff>
    </xdr:from>
    <xdr:to>
      <xdr:col>24</xdr:col>
      <xdr:colOff>25400</xdr:colOff>
      <xdr:row>38</xdr:row>
      <xdr:rowOff>134620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58114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27940</xdr:rowOff>
    </xdr:from>
    <xdr:to>
      <xdr:col>19</xdr:col>
      <xdr:colOff>187325</xdr:colOff>
      <xdr:row>38</xdr:row>
      <xdr:rowOff>66040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5430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39387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123190</xdr:rowOff>
    </xdr:from>
    <xdr:to>
      <xdr:col>15</xdr:col>
      <xdr:colOff>98425</xdr:colOff>
      <xdr:row>38</xdr:row>
      <xdr:rowOff>27940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668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47007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123190</xdr:rowOff>
    </xdr:from>
    <xdr:to>
      <xdr:col>11</xdr:col>
      <xdr:colOff>9525</xdr:colOff>
      <xdr:row>38</xdr:row>
      <xdr:rowOff>35560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6684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146067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4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83820</xdr:rowOff>
    </xdr:from>
    <xdr:to>
      <xdr:col>24</xdr:col>
      <xdr:colOff>76200</xdr:colOff>
      <xdr:row>39</xdr:row>
      <xdr:rowOff>13970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9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55897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7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15240</xdr:rowOff>
    </xdr:from>
    <xdr:to>
      <xdr:col>20</xdr:col>
      <xdr:colOff>38100</xdr:colOff>
      <xdr:row>38</xdr:row>
      <xdr:rowOff>116840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53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101617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616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148590</xdr:rowOff>
    </xdr:from>
    <xdr:to>
      <xdr:col>15</xdr:col>
      <xdr:colOff>149225</xdr:colOff>
      <xdr:row>38</xdr:row>
      <xdr:rowOff>78740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9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63517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7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72390</xdr:rowOff>
    </xdr:from>
    <xdr:to>
      <xdr:col>11</xdr:col>
      <xdr:colOff>60325</xdr:colOff>
      <xdr:row>38</xdr:row>
      <xdr:rowOff>2540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158767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156210</xdr:rowOff>
    </xdr:from>
    <xdr:to>
      <xdr:col>6</xdr:col>
      <xdr:colOff>171450</xdr:colOff>
      <xdr:row>38</xdr:row>
      <xdr:rowOff>86360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71137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類似団体平均と比較すると、比率は低い状態にあるものの、施設の維持管理費や業務の民間委託化の推進などによる物件費の増加が見込まれるため、必要な経費の精査によりコストの縮減を図っていく。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149860</xdr:rowOff>
    </xdr:from>
    <xdr:to>
      <xdr:col>82</xdr:col>
      <xdr:colOff>107950</xdr:colOff>
      <xdr:row>17</xdr:row>
      <xdr:rowOff>106426</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893060"/>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53865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97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12700</xdr:rowOff>
    </xdr:from>
    <xdr:to>
      <xdr:col>78</xdr:col>
      <xdr:colOff>69850</xdr:colOff>
      <xdr:row>16</xdr:row>
      <xdr:rowOff>149860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75590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77995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92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37846</xdr:rowOff>
    </xdr:from>
    <xdr:to>
      <xdr:col>73</xdr:col>
      <xdr:colOff>180975</xdr:colOff>
      <xdr:row>16</xdr:row>
      <xdr:rowOff>12700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609596"/>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50563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96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37846</xdr:rowOff>
    </xdr:from>
    <xdr:to>
      <xdr:col>69</xdr:col>
      <xdr:colOff>92075</xdr:colOff>
      <xdr:row>15</xdr:row>
      <xdr:rowOff>37846</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6095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121429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6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13987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55626</xdr:rowOff>
    </xdr:from>
    <xdr:to>
      <xdr:col>82</xdr:col>
      <xdr:colOff>158750</xdr:colOff>
      <xdr:row>17</xdr:row>
      <xdr:rowOff>157226</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97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27703</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942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99060</xdr:rowOff>
    </xdr:from>
    <xdr:to>
      <xdr:col>78</xdr:col>
      <xdr:colOff>120650</xdr:colOff>
      <xdr:row>17</xdr:row>
      <xdr:rowOff>29210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39387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611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133350</xdr:rowOff>
    </xdr:from>
    <xdr:to>
      <xdr:col>74</xdr:col>
      <xdr:colOff>31750</xdr:colOff>
      <xdr:row>16</xdr:row>
      <xdr:rowOff>63500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73677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158496</xdr:rowOff>
    </xdr:from>
    <xdr:to>
      <xdr:col>69</xdr:col>
      <xdr:colOff>142875</xdr:colOff>
      <xdr:row>15</xdr:row>
      <xdr:rowOff>88646</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55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98823</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32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158496</xdr:rowOff>
    </xdr:from>
    <xdr:to>
      <xdr:col>65</xdr:col>
      <xdr:colOff>53975</xdr:colOff>
      <xdr:row>15</xdr:row>
      <xdr:rowOff>88646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55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98823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32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扶助費に係る経常収支比率は類似団体平均を下回ってはいるが、今後も高齢化等による社会保障関係経費の増加が見込まれるため、事業の精査等により、扶助費の適正化に努める。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142240</xdr:rowOff>
    </xdr:from>
    <xdr:to>
      <xdr:col>24</xdr:col>
      <xdr:colOff>25400</xdr:colOff>
      <xdr:row>57</xdr:row>
      <xdr:rowOff>16510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7434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6367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43180</xdr:rowOff>
    </xdr:from>
    <xdr:to>
      <xdr:col>19</xdr:col>
      <xdr:colOff>187325</xdr:colOff>
      <xdr:row>57</xdr:row>
      <xdr:rowOff>16510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64438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43180</xdr:rowOff>
    </xdr:from>
    <xdr:to>
      <xdr:col>15</xdr:col>
      <xdr:colOff>98425</xdr:colOff>
      <xdr:row>56</xdr:row>
      <xdr:rowOff>81280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6443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44467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81280</xdr:rowOff>
    </xdr:from>
    <xdr:to>
      <xdr:col>11</xdr:col>
      <xdr:colOff>9525</xdr:colOff>
      <xdr:row>56</xdr:row>
      <xdr:rowOff>142240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6824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6367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31767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91440</xdr:rowOff>
    </xdr:from>
    <xdr:to>
      <xdr:col>24</xdr:col>
      <xdr:colOff>76200</xdr:colOff>
      <xdr:row>57</xdr:row>
      <xdr:rowOff>21590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69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107967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53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137160</xdr:rowOff>
    </xdr:from>
    <xdr:to>
      <xdr:col>20</xdr:col>
      <xdr:colOff>38100</xdr:colOff>
      <xdr:row>57</xdr:row>
      <xdr:rowOff>67310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73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77487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507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163830</xdr:rowOff>
    </xdr:from>
    <xdr:to>
      <xdr:col>15</xdr:col>
      <xdr:colOff>149225</xdr:colOff>
      <xdr:row>56</xdr:row>
      <xdr:rowOff>93980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59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104157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36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30480</xdr:rowOff>
    </xdr:from>
    <xdr:to>
      <xdr:col>11</xdr:col>
      <xdr:colOff>60325</xdr:colOff>
      <xdr:row>56</xdr:row>
      <xdr:rowOff>132080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142257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4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69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6367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ポイント低下し、類似団体平均より高くなっている。</a:t>
          </a:r>
        </a:p>
        <a:p>
          <a:r>
            <a:rPr kumimoji="1" lang="ja-JP" altLang="en-US" sz="1300">
              <a:latin typeface="ＭＳ Ｐゴシック" panose="020B0600070205080204" pitchFamily="50" charset="-128"/>
              <a:ea typeface="ＭＳ Ｐゴシック" panose="020B0600070205080204" pitchFamily="50" charset="-128"/>
            </a:rPr>
            <a:t>今後も、社会保障関係経費の増加に伴う介護保険特別会計や後期高齢者医療特別会計への繰出金の増加が見込まれるため、健康増進や健康長寿推進の施策を充実することにより、今後の伸びの抑制に努める。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113393</xdr:rowOff>
    </xdr:from>
    <xdr:to>
      <xdr:col>82</xdr:col>
      <xdr:colOff>107950</xdr:colOff>
      <xdr:row>58</xdr:row>
      <xdr:rowOff>39915</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886043"/>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35577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167822</xdr:rowOff>
    </xdr:from>
    <xdr:to>
      <xdr:col>78</xdr:col>
      <xdr:colOff>69850</xdr:colOff>
      <xdr:row>58</xdr:row>
      <xdr:rowOff>39915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940472"/>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141712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156935</xdr:rowOff>
    </xdr:from>
    <xdr:to>
      <xdr:col>73</xdr:col>
      <xdr:colOff>180975</xdr:colOff>
      <xdr:row>57</xdr:row>
      <xdr:rowOff>167822</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9295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98170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156935</xdr:rowOff>
    </xdr:from>
    <xdr:to>
      <xdr:col>69</xdr:col>
      <xdr:colOff>92075</xdr:colOff>
      <xdr:row>58</xdr:row>
      <xdr:rowOff>39915</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929585"/>
          <a:ext cx="889000" cy="5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21970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62593</xdr:rowOff>
    </xdr:from>
    <xdr:to>
      <xdr:col>82</xdr:col>
      <xdr:colOff>158750</xdr:colOff>
      <xdr:row>57</xdr:row>
      <xdr:rowOff>164193</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8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34670</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807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160565</xdr:rowOff>
    </xdr:from>
    <xdr:to>
      <xdr:col>78</xdr:col>
      <xdr:colOff>120650</xdr:colOff>
      <xdr:row>58</xdr:row>
      <xdr:rowOff>90715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3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75492</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019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117022</xdr:rowOff>
    </xdr:from>
    <xdr:to>
      <xdr:col>74</xdr:col>
      <xdr:colOff>31750</xdr:colOff>
      <xdr:row>58</xdr:row>
      <xdr:rowOff>47172</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31949</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106135</xdr:rowOff>
    </xdr:from>
    <xdr:to>
      <xdr:col>69</xdr:col>
      <xdr:colOff>142875</xdr:colOff>
      <xdr:row>58</xdr:row>
      <xdr:rowOff>36285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87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21062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965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160565</xdr:rowOff>
    </xdr:from>
    <xdr:to>
      <xdr:col>65</xdr:col>
      <xdr:colOff>53975</xdr:colOff>
      <xdr:row>58</xdr:row>
      <xdr:rowOff>90715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93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75492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019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係る経常収支比率が類似団体平均と比較して低い水準となっているのは、ごみ処理や広域消防といった一部事務組合への加入状況の違いが主な要因となっている。各種団体への補助金については、補助金見直し基準に基づき見直しを行っており、社会情勢の変化を踏まえながらを今後も整理合理化に取り組んでいく。</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124714</xdr:rowOff>
    </xdr:from>
    <xdr:to>
      <xdr:col>82</xdr:col>
      <xdr:colOff>107950</xdr:colOff>
      <xdr:row>33</xdr:row>
      <xdr:rowOff>161290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578256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160291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161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78994</xdr:rowOff>
    </xdr:from>
    <xdr:to>
      <xdr:col>78</xdr:col>
      <xdr:colOff>69850</xdr:colOff>
      <xdr:row>33</xdr:row>
      <xdr:rowOff>124714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573684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103141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275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60706</xdr:rowOff>
    </xdr:from>
    <xdr:to>
      <xdr:col>73</xdr:col>
      <xdr:colOff>180975</xdr:colOff>
      <xdr:row>33</xdr:row>
      <xdr:rowOff>78994</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571855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84853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257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60706</xdr:rowOff>
    </xdr:from>
    <xdr:to>
      <xdr:col>69</xdr:col>
      <xdr:colOff>92075</xdr:colOff>
      <xdr:row>33</xdr:row>
      <xdr:rowOff>60706</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004800" y="57185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75709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24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112285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28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110490</xdr:rowOff>
    </xdr:from>
    <xdr:to>
      <xdr:col>82</xdr:col>
      <xdr:colOff>158750</xdr:colOff>
      <xdr:row>34</xdr:row>
      <xdr:rowOff>40640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76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127017</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6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73914</xdr:rowOff>
    </xdr:from>
    <xdr:to>
      <xdr:col>78</xdr:col>
      <xdr:colOff>120650</xdr:colOff>
      <xdr:row>34</xdr:row>
      <xdr:rowOff>4064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73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14241</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500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28194</xdr:rowOff>
    </xdr:from>
    <xdr:to>
      <xdr:col>74</xdr:col>
      <xdr:colOff>31750</xdr:colOff>
      <xdr:row>33</xdr:row>
      <xdr:rowOff>129794</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686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31</xdr:row>
      <xdr:rowOff>139971</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454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9906</xdr:rowOff>
    </xdr:from>
    <xdr:to>
      <xdr:col>69</xdr:col>
      <xdr:colOff>142875</xdr:colOff>
      <xdr:row>33</xdr:row>
      <xdr:rowOff>111506</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667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121683</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436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9906</xdr:rowOff>
    </xdr:from>
    <xdr:to>
      <xdr:col>65</xdr:col>
      <xdr:colOff>53975</xdr:colOff>
      <xdr:row>33</xdr:row>
      <xdr:rowOff>111506</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667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31</xdr:row>
      <xdr:rowOff>121683</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436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に係る経常収支比率については、過去に行った大型事業や令和６年度から償還開始となった野口遵記念館建設事業等に係る地方債償還の影響により、類似団体平均と比較して高い水準にあるが、償還終了となる市債の元金償還額が大きいことや市債発行額を元金償還額以内に抑制するよう努めることにより、比率は徐々に低下する見込みであ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21844</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737844"/>
          <a:ext cx="8382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72153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02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58420</xdr:rowOff>
    </xdr:from>
    <xdr:to>
      <xdr:col>19</xdr:col>
      <xdr:colOff>187325</xdr:colOff>
      <xdr:row>80</xdr:row>
      <xdr:rowOff>104139</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37744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78249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108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58420</xdr:rowOff>
    </xdr:from>
    <xdr:to>
      <xdr:col>15</xdr:col>
      <xdr:colOff>98425</xdr:colOff>
      <xdr:row>80</xdr:row>
      <xdr:rowOff>58420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7744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105681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13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58420</xdr:rowOff>
    </xdr:from>
    <xdr:to>
      <xdr:col>11</xdr:col>
      <xdr:colOff>9525</xdr:colOff>
      <xdr:row>80</xdr:row>
      <xdr:rowOff>168148</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774420"/>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78249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10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123969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154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142494</xdr:rowOff>
    </xdr:from>
    <xdr:to>
      <xdr:col>24</xdr:col>
      <xdr:colOff>76200</xdr:colOff>
      <xdr:row>80</xdr:row>
      <xdr:rowOff>72644</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687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114571</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659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53339</xdr:rowOff>
    </xdr:from>
    <xdr:to>
      <xdr:col>20</xdr:col>
      <xdr:colOff>38100</xdr:colOff>
      <xdr:row>80</xdr:row>
      <xdr:rowOff>154939</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7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139716</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855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7620</xdr:rowOff>
    </xdr:from>
    <xdr:to>
      <xdr:col>15</xdr:col>
      <xdr:colOff>149225</xdr:colOff>
      <xdr:row>80</xdr:row>
      <xdr:rowOff>109220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72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93997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80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7620</xdr:rowOff>
    </xdr:from>
    <xdr:to>
      <xdr:col>11</xdr:col>
      <xdr:colOff>60325</xdr:colOff>
      <xdr:row>80</xdr:row>
      <xdr:rowOff>109220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72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93997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80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117348</xdr:rowOff>
    </xdr:from>
    <xdr:to>
      <xdr:col>6</xdr:col>
      <xdr:colOff>171450</xdr:colOff>
      <xdr:row>81</xdr:row>
      <xdr:rowOff>47498</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83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32275</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919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公債費以外に係る経常収支比率については、人件費や物件費の影響により</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ポイント上昇しているが、類似団体平均より低い水準となっている。今後も、施設の維持管理費など経費の増加が見込まれるため、歳入確保対策等により財政基盤の強化に努める。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119380</xdr:rowOff>
    </xdr:from>
    <xdr:to>
      <xdr:col>82</xdr:col>
      <xdr:colOff>107950</xdr:colOff>
      <xdr:row>77</xdr:row>
      <xdr:rowOff>39370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14958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120666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322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96520</xdr:rowOff>
    </xdr:from>
    <xdr:to>
      <xdr:col>78</xdr:col>
      <xdr:colOff>69850</xdr:colOff>
      <xdr:row>76</xdr:row>
      <xdr:rowOff>119380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2783820"/>
          <a:ext cx="889000" cy="36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120666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85090</xdr:rowOff>
    </xdr:from>
    <xdr:to>
      <xdr:col>73</xdr:col>
      <xdr:colOff>180975</xdr:colOff>
      <xdr:row>74</xdr:row>
      <xdr:rowOff>96520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60094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170197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85090</xdr:rowOff>
    </xdr:from>
    <xdr:to>
      <xdr:col>69</xdr:col>
      <xdr:colOff>92075</xdr:colOff>
      <xdr:row>74</xdr:row>
      <xdr:rowOff>96520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60094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128288</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74947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160020</xdr:rowOff>
    </xdr:from>
    <xdr:to>
      <xdr:col>82</xdr:col>
      <xdr:colOff>158750</xdr:colOff>
      <xdr:row>77</xdr:row>
      <xdr:rowOff>90170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5097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68580</xdr:rowOff>
    </xdr:from>
    <xdr:to>
      <xdr:col>78</xdr:col>
      <xdr:colOff>120650</xdr:colOff>
      <xdr:row>76</xdr:row>
      <xdr:rowOff>170180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8907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867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45720</xdr:rowOff>
    </xdr:from>
    <xdr:to>
      <xdr:col>74</xdr:col>
      <xdr:colOff>31750</xdr:colOff>
      <xdr:row>74</xdr:row>
      <xdr:rowOff>147320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73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157497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50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34290</xdr:rowOff>
    </xdr:from>
    <xdr:to>
      <xdr:col>69</xdr:col>
      <xdr:colOff>142875</xdr:colOff>
      <xdr:row>73</xdr:row>
      <xdr:rowOff>135890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55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146067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31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45720</xdr:rowOff>
    </xdr:from>
    <xdr:to>
      <xdr:col>65</xdr:col>
      <xdr:colOff>53975</xdr:colOff>
      <xdr:row>74</xdr:row>
      <xdr:rowOff>147320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273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157497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250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宮崎県延岡市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107931</xdr:rowOff>
    </xdr:from>
    <xdr:to>
      <xdr:col>29</xdr:col>
      <xdr:colOff>127000</xdr:colOff>
      <xdr:row>15</xdr:row>
      <xdr:rowOff>68212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555856"/>
          <a:ext cx="647700" cy="1317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38924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29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68212</xdr:rowOff>
    </xdr:from>
    <xdr:to>
      <xdr:col>26</xdr:col>
      <xdr:colOff>50800</xdr:colOff>
      <xdr:row>15</xdr:row>
      <xdr:rowOff>99168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687587"/>
          <a:ext cx="698500" cy="309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81672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43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99168</xdr:rowOff>
    </xdr:from>
    <xdr:to>
      <xdr:col>22</xdr:col>
      <xdr:colOff>114300</xdr:colOff>
      <xdr:row>15</xdr:row>
      <xdr:rowOff>123171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718543"/>
          <a:ext cx="698500" cy="240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116781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79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123171</xdr:rowOff>
    </xdr:from>
    <xdr:to>
      <xdr:col>18</xdr:col>
      <xdr:colOff>177800</xdr:colOff>
      <xdr:row>16</xdr:row>
      <xdr:rowOff>7080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742546"/>
          <a:ext cx="698500" cy="553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125639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8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145394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07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57131</xdr:rowOff>
    </xdr:from>
    <xdr:to>
      <xdr:col>29</xdr:col>
      <xdr:colOff>177800</xdr:colOff>
      <xdr:row>14</xdr:row>
      <xdr:rowOff>158731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5050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73658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350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17412</xdr:rowOff>
    </xdr:from>
    <xdr:to>
      <xdr:col>26</xdr:col>
      <xdr:colOff>101600</xdr:colOff>
      <xdr:row>15</xdr:row>
      <xdr:rowOff>119012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6367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129189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405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48368</xdr:rowOff>
    </xdr:from>
    <xdr:to>
      <xdr:col>22</xdr:col>
      <xdr:colOff>165100</xdr:colOff>
      <xdr:row>15</xdr:row>
      <xdr:rowOff>149968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6677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160145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436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72371</xdr:rowOff>
    </xdr:from>
    <xdr:to>
      <xdr:col>19</xdr:col>
      <xdr:colOff>38100</xdr:colOff>
      <xdr:row>16</xdr:row>
      <xdr:rowOff>2521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6917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12698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460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127730</xdr:rowOff>
    </xdr:from>
    <xdr:to>
      <xdr:col>15</xdr:col>
      <xdr:colOff>101600</xdr:colOff>
      <xdr:row>16</xdr:row>
      <xdr:rowOff>57880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7471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68057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515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60249</xdr:rowOff>
    </xdr:from>
    <xdr:to>
      <xdr:col>29</xdr:col>
      <xdr:colOff>127000</xdr:colOff>
      <xdr:row>34</xdr:row>
      <xdr:rowOff>114998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327699"/>
          <a:ext cx="647700" cy="547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109390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19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114998</xdr:rowOff>
    </xdr:from>
    <xdr:to>
      <xdr:col>26</xdr:col>
      <xdr:colOff>50800</xdr:colOff>
      <xdr:row>34</xdr:row>
      <xdr:rowOff>168453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382448"/>
          <a:ext cx="698500" cy="534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229633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39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168453</xdr:rowOff>
    </xdr:from>
    <xdr:to>
      <xdr:col>22</xdr:col>
      <xdr:colOff>114300</xdr:colOff>
      <xdr:row>34</xdr:row>
      <xdr:rowOff>236118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435903"/>
          <a:ext cx="698500" cy="676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234814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45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236118</xdr:rowOff>
    </xdr:from>
    <xdr:to>
      <xdr:col>18</xdr:col>
      <xdr:colOff>177800</xdr:colOff>
      <xdr:row>34</xdr:row>
      <xdr:rowOff>260731</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503568"/>
          <a:ext cx="698500" cy="246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252951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63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307243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17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9449</xdr:rowOff>
    </xdr:from>
    <xdr:to>
      <xdr:col>29</xdr:col>
      <xdr:colOff>177800</xdr:colOff>
      <xdr:row>34</xdr:row>
      <xdr:rowOff>111049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2768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197426</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121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64198</xdr:rowOff>
    </xdr:from>
    <xdr:to>
      <xdr:col>26</xdr:col>
      <xdr:colOff>101600</xdr:colOff>
      <xdr:row>34</xdr:row>
      <xdr:rowOff>165798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3316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175975</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100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117653</xdr:rowOff>
    </xdr:from>
    <xdr:to>
      <xdr:col>22</xdr:col>
      <xdr:colOff>165100</xdr:colOff>
      <xdr:row>34</xdr:row>
      <xdr:rowOff>219253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3851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229430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153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185319</xdr:rowOff>
    </xdr:from>
    <xdr:to>
      <xdr:col>19</xdr:col>
      <xdr:colOff>38100</xdr:colOff>
      <xdr:row>34</xdr:row>
      <xdr:rowOff>286919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4527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297096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221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209931</xdr:rowOff>
    </xdr:from>
    <xdr:to>
      <xdr:col>15</xdr:col>
      <xdr:colOff>101600</xdr:colOff>
      <xdr:row>34</xdr:row>
      <xdr:rowOff>311531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4773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321708</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246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宮崎県延岡市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113,936
113,244
868.02
74,004,811
70,924,122
1,762,775
32,645,001
53,950,273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159017</xdr:rowOff>
    </xdr:from>
    <xdr:to>
      <xdr:col>24</xdr:col>
      <xdr:colOff>63500</xdr:colOff>
      <xdr:row>32</xdr:row>
      <xdr:rowOff>162011</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5473967"/>
          <a:ext cx="838200" cy="174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106784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936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122806</xdr:rowOff>
    </xdr:from>
    <xdr:to>
      <xdr:col>19</xdr:col>
      <xdr:colOff>177800</xdr:colOff>
      <xdr:row>32</xdr:row>
      <xdr:rowOff>162011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908300" y="5609206"/>
          <a:ext cx="889000" cy="39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166540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6167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122806</xdr:rowOff>
    </xdr:from>
    <xdr:to>
      <xdr:col>15</xdr:col>
      <xdr:colOff>50800</xdr:colOff>
      <xdr:row>33</xdr:row>
      <xdr:rowOff>62228</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5609206"/>
          <a:ext cx="889000" cy="110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13057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6185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62228</xdr:rowOff>
    </xdr:from>
    <xdr:to>
      <xdr:col>10</xdr:col>
      <xdr:colOff>114300</xdr:colOff>
      <xdr:row>33</xdr:row>
      <xdr:rowOff>105501</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5720078"/>
          <a:ext cx="889000" cy="43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21127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6193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37975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6210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108217</xdr:rowOff>
    </xdr:from>
    <xdr:to>
      <xdr:col>24</xdr:col>
      <xdr:colOff>114300</xdr:colOff>
      <xdr:row>32</xdr:row>
      <xdr:rowOff>38367</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42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131094</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274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111211</xdr:rowOff>
    </xdr:from>
    <xdr:to>
      <xdr:col>20</xdr:col>
      <xdr:colOff>38100</xdr:colOff>
      <xdr:row>33</xdr:row>
      <xdr:rowOff>41361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559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57888</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537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72006</xdr:rowOff>
    </xdr:from>
    <xdr:to>
      <xdr:col>15</xdr:col>
      <xdr:colOff>101600</xdr:colOff>
      <xdr:row>33</xdr:row>
      <xdr:rowOff>2156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5558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18683</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5333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11428</xdr:rowOff>
    </xdr:from>
    <xdr:to>
      <xdr:col>10</xdr:col>
      <xdr:colOff>165100</xdr:colOff>
      <xdr:row>33</xdr:row>
      <xdr:rowOff>113028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566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31</xdr:row>
      <xdr:rowOff>129555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5444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54701</xdr:rowOff>
    </xdr:from>
    <xdr:to>
      <xdr:col>6</xdr:col>
      <xdr:colOff>38100</xdr:colOff>
      <xdr:row>33</xdr:row>
      <xdr:rowOff>156301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5712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1378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5487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40929</xdr:rowOff>
    </xdr:from>
    <xdr:to>
      <xdr:col>24</xdr:col>
      <xdr:colOff>63500</xdr:colOff>
      <xdr:row>55</xdr:row>
      <xdr:rowOff>64850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470679"/>
          <a:ext cx="838200" cy="23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73026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74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55069</xdr:rowOff>
    </xdr:from>
    <xdr:to>
      <xdr:col>19</xdr:col>
      <xdr:colOff>177800</xdr:colOff>
      <xdr:row>55</xdr:row>
      <xdr:rowOff>64850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484819"/>
          <a:ext cx="889000" cy="9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76177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84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55069</xdr:rowOff>
    </xdr:from>
    <xdr:to>
      <xdr:col>15</xdr:col>
      <xdr:colOff>50800</xdr:colOff>
      <xdr:row>57</xdr:row>
      <xdr:rowOff>12239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484819"/>
          <a:ext cx="889000" cy="300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17688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79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12239</xdr:rowOff>
    </xdr:from>
    <xdr:to>
      <xdr:col>10</xdr:col>
      <xdr:colOff>114300</xdr:colOff>
      <xdr:row>57</xdr:row>
      <xdr:rowOff>112709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84889"/>
          <a:ext cx="889000" cy="100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84243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85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18798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962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161579</xdr:rowOff>
    </xdr:from>
    <xdr:to>
      <xdr:col>24</xdr:col>
      <xdr:colOff>114300</xdr:colOff>
      <xdr:row>55</xdr:row>
      <xdr:rowOff>91729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419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13006</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271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14050</xdr:rowOff>
    </xdr:from>
    <xdr:to>
      <xdr:col>20</xdr:col>
      <xdr:colOff>38100</xdr:colOff>
      <xdr:row>55</xdr:row>
      <xdr:rowOff>115650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44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132177</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21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4269</xdr:rowOff>
    </xdr:from>
    <xdr:to>
      <xdr:col>15</xdr:col>
      <xdr:colOff>101600</xdr:colOff>
      <xdr:row>55</xdr:row>
      <xdr:rowOff>105869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43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122396</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209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132889</xdr:rowOff>
    </xdr:from>
    <xdr:to>
      <xdr:col>10</xdr:col>
      <xdr:colOff>165100</xdr:colOff>
      <xdr:row>57</xdr:row>
      <xdr:rowOff>63039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3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79566</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50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61909</xdr:rowOff>
    </xdr:from>
    <xdr:to>
      <xdr:col>6</xdr:col>
      <xdr:colOff>38100</xdr:colOff>
      <xdr:row>57</xdr:row>
      <xdr:rowOff>163509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34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8586</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609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1397</xdr:rowOff>
    </xdr:from>
    <xdr:to>
      <xdr:col>24</xdr:col>
      <xdr:colOff>63500</xdr:colOff>
      <xdr:row>76</xdr:row>
      <xdr:rowOff>19971</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031597"/>
          <a:ext cx="838200" cy="1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47838</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0780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19971</xdr:rowOff>
    </xdr:from>
    <xdr:to>
      <xdr:col>19</xdr:col>
      <xdr:colOff>177800</xdr:colOff>
      <xdr:row>76</xdr:row>
      <xdr:rowOff>20313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050171"/>
          <a:ext cx="889000" cy="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4518</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206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20313</xdr:rowOff>
    </xdr:from>
    <xdr:to>
      <xdr:col>15</xdr:col>
      <xdr:colOff>50800</xdr:colOff>
      <xdr:row>76</xdr:row>
      <xdr:rowOff>76036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050513"/>
          <a:ext cx="889000" cy="55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12692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214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76036</xdr:rowOff>
    </xdr:from>
    <xdr:to>
      <xdr:col>10</xdr:col>
      <xdr:colOff>114300</xdr:colOff>
      <xdr:row>76</xdr:row>
      <xdr:rowOff>80035</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106236"/>
          <a:ext cx="889000" cy="3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16521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218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34180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235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122047</xdr:rowOff>
    </xdr:from>
    <xdr:to>
      <xdr:col>24</xdr:col>
      <xdr:colOff>114300</xdr:colOff>
      <xdr:row>76</xdr:row>
      <xdr:rowOff>52197</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2980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144924</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832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140621</xdr:rowOff>
    </xdr:from>
    <xdr:to>
      <xdr:col>20</xdr:col>
      <xdr:colOff>38100</xdr:colOff>
      <xdr:row>76</xdr:row>
      <xdr:rowOff>70771</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2999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87298</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277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140963</xdr:rowOff>
    </xdr:from>
    <xdr:to>
      <xdr:col>15</xdr:col>
      <xdr:colOff>101600</xdr:colOff>
      <xdr:row>76</xdr:row>
      <xdr:rowOff>71113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2999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87640</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2774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25236</xdr:rowOff>
    </xdr:from>
    <xdr:to>
      <xdr:col>10</xdr:col>
      <xdr:colOff>165100</xdr:colOff>
      <xdr:row>76</xdr:row>
      <xdr:rowOff>126836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05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143362</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2830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29235</xdr:rowOff>
    </xdr:from>
    <xdr:to>
      <xdr:col>6</xdr:col>
      <xdr:colOff>38100</xdr:colOff>
      <xdr:row>76</xdr:row>
      <xdr:rowOff>130835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059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147362</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2834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107733</xdr:rowOff>
    </xdr:from>
    <xdr:to>
      <xdr:col>24</xdr:col>
      <xdr:colOff>63500</xdr:colOff>
      <xdr:row>95</xdr:row>
      <xdr:rowOff>39711</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6224033"/>
          <a:ext cx="838200" cy="103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165789</xdr:rowOff>
    </xdr:from>
    <xdr:ext cx="599010"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453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39711</xdr:rowOff>
    </xdr:from>
    <xdr:to>
      <xdr:col>19</xdr:col>
      <xdr:colOff>177800</xdr:colOff>
      <xdr:row>95</xdr:row>
      <xdr:rowOff>159552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6327461"/>
          <a:ext cx="889000" cy="119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10479</xdr:rowOff>
    </xdr:from>
    <xdr:ext cx="599010"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795" y="16641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16723</xdr:rowOff>
    </xdr:from>
    <xdr:to>
      <xdr:col>15</xdr:col>
      <xdr:colOff>50800</xdr:colOff>
      <xdr:row>95</xdr:row>
      <xdr:rowOff>159552</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019300" y="16304473"/>
          <a:ext cx="889000" cy="142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94786</xdr:rowOff>
    </xdr:from>
    <xdr:ext cx="599010"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08795" y="16725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16723</xdr:rowOff>
    </xdr:from>
    <xdr:to>
      <xdr:col>10</xdr:col>
      <xdr:colOff>114300</xdr:colOff>
      <xdr:row>96</xdr:row>
      <xdr:rowOff>113511</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6304473"/>
          <a:ext cx="889000" cy="268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170142</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19795" y="16629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5525</xdr:rowOff>
    </xdr:from>
    <xdr:to>
      <xdr:col>6</xdr:col>
      <xdr:colOff>38100</xdr:colOff>
      <xdr:row>98</xdr:row>
      <xdr:rowOff>107125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80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98252</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30795" y="16900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56933</xdr:rowOff>
    </xdr:from>
    <xdr:to>
      <xdr:col>24</xdr:col>
      <xdr:colOff>114300</xdr:colOff>
      <xdr:row>94</xdr:row>
      <xdr:rowOff>158533</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6173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79810</xdr:rowOff>
    </xdr:from>
    <xdr:ext cx="599010"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6024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160361</xdr:rowOff>
    </xdr:from>
    <xdr:to>
      <xdr:col>20</xdr:col>
      <xdr:colOff>38100</xdr:colOff>
      <xdr:row>95</xdr:row>
      <xdr:rowOff>90511</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627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107038</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97795" y="16051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108752</xdr:rowOff>
    </xdr:from>
    <xdr:to>
      <xdr:col>15</xdr:col>
      <xdr:colOff>101600</xdr:colOff>
      <xdr:row>96</xdr:row>
      <xdr:rowOff>38902</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39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55429</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08795" y="16171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137373</xdr:rowOff>
    </xdr:from>
    <xdr:to>
      <xdr:col>10</xdr:col>
      <xdr:colOff>165100</xdr:colOff>
      <xdr:row>95</xdr:row>
      <xdr:rowOff>67523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625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84050</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19795" y="16028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62711</xdr:rowOff>
    </xdr:from>
    <xdr:to>
      <xdr:col>6</xdr:col>
      <xdr:colOff>38100</xdr:colOff>
      <xdr:row>96</xdr:row>
      <xdr:rowOff>164311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52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9388</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30795" y="16297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109514</xdr:rowOff>
    </xdr:from>
    <xdr:to>
      <xdr:col>54</xdr:col>
      <xdr:colOff>189865</xdr:colOff>
      <xdr:row>38</xdr:row>
      <xdr:rowOff>58329</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253014"/>
          <a:ext cx="1270" cy="1320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62156</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58329</xdr:rowOff>
    </xdr:from>
    <xdr:to>
      <xdr:col>55</xdr:col>
      <xdr:colOff>88900</xdr:colOff>
      <xdr:row>38</xdr:row>
      <xdr:rowOff>58329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7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56191</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02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109514</xdr:rowOff>
    </xdr:from>
    <xdr:to>
      <xdr:col>55</xdr:col>
      <xdr:colOff>88900</xdr:colOff>
      <xdr:row>30</xdr:row>
      <xdr:rowOff>109514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25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134050</xdr:rowOff>
    </xdr:from>
    <xdr:to>
      <xdr:col>55</xdr:col>
      <xdr:colOff>0</xdr:colOff>
      <xdr:row>37</xdr:row>
      <xdr:rowOff>33031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9639300" y="6306250"/>
          <a:ext cx="838200" cy="70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82875</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083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59998</xdr:rowOff>
    </xdr:from>
    <xdr:to>
      <xdr:col>55</xdr:col>
      <xdr:colOff>50800</xdr:colOff>
      <xdr:row>36</xdr:row>
      <xdr:rowOff>161598</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3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127671</xdr:rowOff>
    </xdr:from>
    <xdr:to>
      <xdr:col>50</xdr:col>
      <xdr:colOff>114300</xdr:colOff>
      <xdr:row>36</xdr:row>
      <xdr:rowOff>134050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8750300" y="6299871"/>
          <a:ext cx="889000" cy="6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53260</xdr:rowOff>
    </xdr:from>
    <xdr:to>
      <xdr:col>50</xdr:col>
      <xdr:colOff>165100</xdr:colOff>
      <xdr:row>36</xdr:row>
      <xdr:rowOff>154860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2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171387</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000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8658</xdr:rowOff>
    </xdr:from>
    <xdr:to>
      <xdr:col>45</xdr:col>
      <xdr:colOff>177800</xdr:colOff>
      <xdr:row>36</xdr:row>
      <xdr:rowOff>127671</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7861300" y="6180858"/>
          <a:ext cx="889000" cy="119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35614</xdr:rowOff>
    </xdr:from>
    <xdr:to>
      <xdr:col>46</xdr:col>
      <xdr:colOff>38100</xdr:colOff>
      <xdr:row>36</xdr:row>
      <xdr:rowOff>137214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153741</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598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78882</xdr:rowOff>
    </xdr:from>
    <xdr:to>
      <xdr:col>41</xdr:col>
      <xdr:colOff>50800</xdr:colOff>
      <xdr:row>36</xdr:row>
      <xdr:rowOff>8658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222382"/>
          <a:ext cx="889000" cy="95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73714</xdr:rowOff>
    </xdr:from>
    <xdr:to>
      <xdr:col>41</xdr:col>
      <xdr:colOff>101600</xdr:colOff>
      <xdr:row>37</xdr:row>
      <xdr:rowOff>3864</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166441</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338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13527</xdr:rowOff>
    </xdr:from>
    <xdr:to>
      <xdr:col>36</xdr:col>
      <xdr:colOff>165100</xdr:colOff>
      <xdr:row>30</xdr:row>
      <xdr:rowOff>115127</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131654</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4932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153681</xdr:rowOff>
    </xdr:from>
    <xdr:to>
      <xdr:col>55</xdr:col>
      <xdr:colOff>50800</xdr:colOff>
      <xdr:row>37</xdr:row>
      <xdr:rowOff>83831</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32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132108</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6304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83250</xdr:rowOff>
    </xdr:from>
    <xdr:to>
      <xdr:col>50</xdr:col>
      <xdr:colOff>165100</xdr:colOff>
      <xdr:row>37</xdr:row>
      <xdr:rowOff>13400</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25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4527</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6348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76871</xdr:rowOff>
    </xdr:from>
    <xdr:to>
      <xdr:col>46</xdr:col>
      <xdr:colOff>38100</xdr:colOff>
      <xdr:row>37</xdr:row>
      <xdr:rowOff>7021</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24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169598</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6341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129308</xdr:rowOff>
    </xdr:from>
    <xdr:to>
      <xdr:col>41</xdr:col>
      <xdr:colOff>101600</xdr:colOff>
      <xdr:row>36</xdr:row>
      <xdr:rowOff>59458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130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75985</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5905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28082</xdr:rowOff>
    </xdr:from>
    <xdr:to>
      <xdr:col>36</xdr:col>
      <xdr:colOff>165100</xdr:colOff>
      <xdr:row>30</xdr:row>
      <xdr:rowOff>129682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171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120809</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5264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94676</xdr:rowOff>
    </xdr:from>
    <xdr:to>
      <xdr:col>55</xdr:col>
      <xdr:colOff>0</xdr:colOff>
      <xdr:row>55</xdr:row>
      <xdr:rowOff>6579</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352976"/>
          <a:ext cx="838200" cy="83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170425</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00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154494</xdr:rowOff>
    </xdr:from>
    <xdr:to>
      <xdr:col>50</xdr:col>
      <xdr:colOff>114300</xdr:colOff>
      <xdr:row>55</xdr:row>
      <xdr:rowOff>6579</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9412794"/>
          <a:ext cx="889000" cy="23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169816</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771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171116</xdr:rowOff>
    </xdr:from>
    <xdr:to>
      <xdr:col>45</xdr:col>
      <xdr:colOff>177800</xdr:colOff>
      <xdr:row>54</xdr:row>
      <xdr:rowOff>154494</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257966"/>
          <a:ext cx="889000" cy="154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27366</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800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171116</xdr:rowOff>
    </xdr:from>
    <xdr:to>
      <xdr:col>41</xdr:col>
      <xdr:colOff>50800</xdr:colOff>
      <xdr:row>55</xdr:row>
      <xdr:rowOff>118549</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257966"/>
          <a:ext cx="889000" cy="290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5224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777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2981</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77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43876</xdr:rowOff>
    </xdr:from>
    <xdr:to>
      <xdr:col>55</xdr:col>
      <xdr:colOff>50800</xdr:colOff>
      <xdr:row>54</xdr:row>
      <xdr:rowOff>145476</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302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66753</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153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127229</xdr:rowOff>
    </xdr:from>
    <xdr:to>
      <xdr:col>50</xdr:col>
      <xdr:colOff>165100</xdr:colOff>
      <xdr:row>55</xdr:row>
      <xdr:rowOff>57379</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385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73906</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160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103694</xdr:rowOff>
    </xdr:from>
    <xdr:to>
      <xdr:col>46</xdr:col>
      <xdr:colOff>38100</xdr:colOff>
      <xdr:row>55</xdr:row>
      <xdr:rowOff>33844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361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50371</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137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120316</xdr:rowOff>
    </xdr:from>
    <xdr:to>
      <xdr:col>41</xdr:col>
      <xdr:colOff>101600</xdr:colOff>
      <xdr:row>54</xdr:row>
      <xdr:rowOff>50466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207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66993</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8982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67749</xdr:rowOff>
    </xdr:from>
    <xdr:to>
      <xdr:col>36</xdr:col>
      <xdr:colOff>165100</xdr:colOff>
      <xdr:row>55</xdr:row>
      <xdr:rowOff>169349</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497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14426</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27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104175</xdr:rowOff>
    </xdr:from>
    <xdr:to>
      <xdr:col>55</xdr:col>
      <xdr:colOff>0</xdr:colOff>
      <xdr:row>77</xdr:row>
      <xdr:rowOff>109365</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9639300" y="13305825"/>
          <a:ext cx="838200" cy="5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136261</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2995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104175</xdr:rowOff>
    </xdr:from>
    <xdr:to>
      <xdr:col>50</xdr:col>
      <xdr:colOff>114300</xdr:colOff>
      <xdr:row>78</xdr:row>
      <xdr:rowOff>25651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3305825"/>
          <a:ext cx="889000" cy="9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120821</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297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9283</xdr:rowOff>
    </xdr:from>
    <xdr:to>
      <xdr:col>45</xdr:col>
      <xdr:colOff>177800</xdr:colOff>
      <xdr:row>78</xdr:row>
      <xdr:rowOff>25651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7861300" y="13382383"/>
          <a:ext cx="889000" cy="16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117781</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29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158857</xdr:rowOff>
    </xdr:from>
    <xdr:to>
      <xdr:col>41</xdr:col>
      <xdr:colOff>50800</xdr:colOff>
      <xdr:row>78</xdr:row>
      <xdr:rowOff>9283</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3360507"/>
          <a:ext cx="889000" cy="21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132915</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61089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291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58565</xdr:rowOff>
    </xdr:from>
    <xdr:to>
      <xdr:col>55</xdr:col>
      <xdr:colOff>50800</xdr:colOff>
      <xdr:row>77</xdr:row>
      <xdr:rowOff>160165</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26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36992</xdr:rowOff>
    </xdr:from>
    <xdr:ext cx="469744"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238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53375</xdr:rowOff>
    </xdr:from>
    <xdr:to>
      <xdr:col>50</xdr:col>
      <xdr:colOff>165100</xdr:colOff>
      <xdr:row>77</xdr:row>
      <xdr:rowOff>154975</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25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146102</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04428" y="13347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146301</xdr:rowOff>
    </xdr:from>
    <xdr:to>
      <xdr:col>46</xdr:col>
      <xdr:colOff>38100</xdr:colOff>
      <xdr:row>78</xdr:row>
      <xdr:rowOff>76451</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347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67578</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15428" y="13440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129933</xdr:rowOff>
    </xdr:from>
    <xdr:to>
      <xdr:col>41</xdr:col>
      <xdr:colOff>101600</xdr:colOff>
      <xdr:row>78</xdr:row>
      <xdr:rowOff>60083</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331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51210</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26428" y="13424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108057</xdr:rowOff>
    </xdr:from>
    <xdr:to>
      <xdr:col>36</xdr:col>
      <xdr:colOff>165100</xdr:colOff>
      <xdr:row>78</xdr:row>
      <xdr:rowOff>38207</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309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29334</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37428" y="13402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117777</xdr:rowOff>
    </xdr:from>
    <xdr:to>
      <xdr:col>55</xdr:col>
      <xdr:colOff>0</xdr:colOff>
      <xdr:row>92</xdr:row>
      <xdr:rowOff>46225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5548277"/>
          <a:ext cx="838200" cy="271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117619</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233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90</xdr:row>
      <xdr:rowOff>117366</xdr:rowOff>
    </xdr:from>
    <xdr:to>
      <xdr:col>50</xdr:col>
      <xdr:colOff>114300</xdr:colOff>
      <xdr:row>92</xdr:row>
      <xdr:rowOff>46225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8750300" y="15547866"/>
          <a:ext cx="889000" cy="271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136548</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424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90</xdr:row>
      <xdr:rowOff>112359</xdr:rowOff>
    </xdr:from>
    <xdr:to>
      <xdr:col>45</xdr:col>
      <xdr:colOff>177800</xdr:colOff>
      <xdr:row>90</xdr:row>
      <xdr:rowOff>117366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5542859"/>
          <a:ext cx="889000" cy="5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20441</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479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112359</xdr:rowOff>
    </xdr:from>
    <xdr:to>
      <xdr:col>41</xdr:col>
      <xdr:colOff>50800</xdr:colOff>
      <xdr:row>92</xdr:row>
      <xdr:rowOff>152456</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6972300" y="15542859"/>
          <a:ext cx="889000" cy="382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3501</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462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21127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480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66977</xdr:rowOff>
    </xdr:from>
    <xdr:to>
      <xdr:col>55</xdr:col>
      <xdr:colOff>50800</xdr:colOff>
      <xdr:row>90</xdr:row>
      <xdr:rowOff>168577</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549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89</xdr:row>
      <xdr:rowOff>153354</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5412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166875</xdr:rowOff>
    </xdr:from>
    <xdr:to>
      <xdr:col>50</xdr:col>
      <xdr:colOff>165100</xdr:colOff>
      <xdr:row>92</xdr:row>
      <xdr:rowOff>97025</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576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90</xdr:row>
      <xdr:rowOff>113552</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5544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90</xdr:row>
      <xdr:rowOff>66566</xdr:rowOff>
    </xdr:from>
    <xdr:to>
      <xdr:col>46</xdr:col>
      <xdr:colOff>38100</xdr:colOff>
      <xdr:row>90</xdr:row>
      <xdr:rowOff>168166</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5497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89</xdr:row>
      <xdr:rowOff>13243</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5272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90</xdr:row>
      <xdr:rowOff>61559</xdr:rowOff>
    </xdr:from>
    <xdr:to>
      <xdr:col>41</xdr:col>
      <xdr:colOff>101600</xdr:colOff>
      <xdr:row>90</xdr:row>
      <xdr:rowOff>163159</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5492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89</xdr:row>
      <xdr:rowOff>8236</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5267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101656</xdr:rowOff>
    </xdr:from>
    <xdr:to>
      <xdr:col>36</xdr:col>
      <xdr:colOff>165100</xdr:colOff>
      <xdr:row>93</xdr:row>
      <xdr:rowOff>31806</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5875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91</xdr:row>
      <xdr:rowOff>48333</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5650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114554</xdr:rowOff>
    </xdr:from>
    <xdr:to>
      <xdr:col>85</xdr:col>
      <xdr:colOff>127000</xdr:colOff>
      <xdr:row>35</xdr:row>
      <xdr:rowOff>148558</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115304"/>
          <a:ext cx="838200" cy="34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73899</xdr:rowOff>
    </xdr:from>
    <xdr:ext cx="378565"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417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114554</xdr:rowOff>
    </xdr:from>
    <xdr:to>
      <xdr:col>81</xdr:col>
      <xdr:colOff>50800</xdr:colOff>
      <xdr:row>36</xdr:row>
      <xdr:rowOff>36716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115304"/>
          <a:ext cx="889000" cy="93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23607</xdr:rowOff>
    </xdr:from>
    <xdr:ext cx="378565"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92017" y="6538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36716</xdr:rowOff>
    </xdr:from>
    <xdr:to>
      <xdr:col>76</xdr:col>
      <xdr:colOff>114300</xdr:colOff>
      <xdr:row>37</xdr:row>
      <xdr:rowOff>108325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3703300" y="6208916"/>
          <a:ext cx="889000" cy="243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27208</xdr:rowOff>
    </xdr:from>
    <xdr:ext cx="378565"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403017" y="6542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9570</xdr:rowOff>
    </xdr:from>
    <xdr:to>
      <xdr:col>71</xdr:col>
      <xdr:colOff>177800</xdr:colOff>
      <xdr:row>37</xdr:row>
      <xdr:rowOff>108325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353220"/>
          <a:ext cx="889000" cy="98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27093</xdr:rowOff>
    </xdr:from>
    <xdr:ext cx="378565"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514017" y="65421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8120</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523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97758</xdr:rowOff>
    </xdr:from>
    <xdr:to>
      <xdr:col>85</xdr:col>
      <xdr:colOff>177800</xdr:colOff>
      <xdr:row>36</xdr:row>
      <xdr:rowOff>27908</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098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120635</xdr:rowOff>
    </xdr:from>
    <xdr:ext cx="469744"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5949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63754</xdr:rowOff>
    </xdr:from>
    <xdr:to>
      <xdr:col>81</xdr:col>
      <xdr:colOff>101600</xdr:colOff>
      <xdr:row>35</xdr:row>
      <xdr:rowOff>165354</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064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34</xdr:row>
      <xdr:rowOff>10431</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5839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157366</xdr:rowOff>
    </xdr:from>
    <xdr:to>
      <xdr:col>76</xdr:col>
      <xdr:colOff>165100</xdr:colOff>
      <xdr:row>36</xdr:row>
      <xdr:rowOff>87516</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15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34</xdr:row>
      <xdr:rowOff>104043</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57428" y="5933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57525</xdr:rowOff>
    </xdr:from>
    <xdr:to>
      <xdr:col>72</xdr:col>
      <xdr:colOff>38100</xdr:colOff>
      <xdr:row>37</xdr:row>
      <xdr:rowOff>159125</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401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4202</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176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130220</xdr:rowOff>
    </xdr:from>
    <xdr:to>
      <xdr:col>67</xdr:col>
      <xdr:colOff>101600</xdr:colOff>
      <xdr:row>37</xdr:row>
      <xdr:rowOff>60370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30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76897</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07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1" name="公債費最小値テキスト">
          <a:extLst>
            <a:ext uri="{FF2B5EF4-FFF2-40B4-BE49-F238E27FC236}">
              <a16:creationId xmlns:a16="http://schemas.microsoft.com/office/drawing/2014/main" id="{00000000-0008-0000-0600-000063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3" name="公債費最大値テキスト">
          <a:extLst>
            <a:ext uri="{FF2B5EF4-FFF2-40B4-BE49-F238E27FC236}">
              <a16:creationId xmlns:a16="http://schemas.microsoft.com/office/drawing/2014/main" id="{00000000-0008-0000-0600-000065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25400</xdr:rowOff>
    </xdr:from>
    <xdr:to>
      <xdr:col>85</xdr:col>
      <xdr:colOff>127000</xdr:colOff>
      <xdr:row>73</xdr:row>
      <xdr:rowOff>28925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5481300" y="12541250"/>
          <a:ext cx="838200" cy="3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24312</xdr:rowOff>
    </xdr:from>
    <xdr:ext cx="534377" cy="259045"/>
    <xdr:sp macro="" textlink="">
      <xdr:nvSpPr>
        <xdr:cNvPr id="616" name="公債費平均値テキスト">
          <a:extLst>
            <a:ext uri="{FF2B5EF4-FFF2-40B4-BE49-F238E27FC236}">
              <a16:creationId xmlns:a16="http://schemas.microsoft.com/office/drawing/2014/main" id="{00000000-0008-0000-0600-000068020000}"/>
            </a:ext>
          </a:extLst>
        </xdr:cNvPr>
        <xdr:cNvSpPr txBox="1"/>
      </xdr:nvSpPr>
      <xdr:spPr>
        <a:xfrm>
          <a:off x="16370300" y="12883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28925</xdr:rowOff>
    </xdr:from>
    <xdr:to>
      <xdr:col>81</xdr:col>
      <xdr:colOff>50800</xdr:colOff>
      <xdr:row>73</xdr:row>
      <xdr:rowOff>31286</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4592300" y="12544775"/>
          <a:ext cx="889000" cy="2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123220</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5214111" y="12981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29343</xdr:rowOff>
    </xdr:from>
    <xdr:to>
      <xdr:col>76</xdr:col>
      <xdr:colOff>114300</xdr:colOff>
      <xdr:row>73</xdr:row>
      <xdr:rowOff>31286</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3703300" y="12545193"/>
          <a:ext cx="889000" cy="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113180</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4325111" y="1297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29343</xdr:rowOff>
    </xdr:from>
    <xdr:to>
      <xdr:col>71</xdr:col>
      <xdr:colOff>177800</xdr:colOff>
      <xdr:row>73</xdr:row>
      <xdr:rowOff>33687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2814300" y="12545193"/>
          <a:ext cx="88900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123525</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3436111" y="12982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159968</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2547111" y="1301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146050</xdr:rowOff>
    </xdr:from>
    <xdr:to>
      <xdr:col>85</xdr:col>
      <xdr:colOff>177800</xdr:colOff>
      <xdr:row>73</xdr:row>
      <xdr:rowOff>76200</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6268700" y="1249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168927</xdr:rowOff>
    </xdr:from>
    <xdr:ext cx="534377" cy="259045"/>
    <xdr:sp macro="" textlink="">
      <xdr:nvSpPr>
        <xdr:cNvPr id="635" name="公債費該当値テキスト">
          <a:extLst>
            <a:ext uri="{FF2B5EF4-FFF2-40B4-BE49-F238E27FC236}">
              <a16:creationId xmlns:a16="http://schemas.microsoft.com/office/drawing/2014/main" id="{00000000-0008-0000-0600-00007B020000}"/>
            </a:ext>
          </a:extLst>
        </xdr:cNvPr>
        <xdr:cNvSpPr txBox="1"/>
      </xdr:nvSpPr>
      <xdr:spPr>
        <a:xfrm>
          <a:off x="16370300" y="12341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149575</xdr:rowOff>
    </xdr:from>
    <xdr:to>
      <xdr:col>81</xdr:col>
      <xdr:colOff>101600</xdr:colOff>
      <xdr:row>73</xdr:row>
      <xdr:rowOff>79725</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5430500" y="1249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96252</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269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151936</xdr:rowOff>
    </xdr:from>
    <xdr:to>
      <xdr:col>76</xdr:col>
      <xdr:colOff>165100</xdr:colOff>
      <xdr:row>73</xdr:row>
      <xdr:rowOff>82086</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4541500" y="12496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98613</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2271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149993</xdr:rowOff>
    </xdr:from>
    <xdr:to>
      <xdr:col>72</xdr:col>
      <xdr:colOff>38100</xdr:colOff>
      <xdr:row>73</xdr:row>
      <xdr:rowOff>80143</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3652500" y="12494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96670</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2269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154337</xdr:rowOff>
    </xdr:from>
    <xdr:to>
      <xdr:col>67</xdr:col>
      <xdr:colOff>101600</xdr:colOff>
      <xdr:row>73</xdr:row>
      <xdr:rowOff>84487</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2763500" y="1249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101014</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2273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49558</xdr:rowOff>
    </xdr:from>
    <xdr:to>
      <xdr:col>85</xdr:col>
      <xdr:colOff>127000</xdr:colOff>
      <xdr:row>98</xdr:row>
      <xdr:rowOff>52298</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5481300" y="16851658"/>
          <a:ext cx="838200" cy="2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15701</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6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49558</xdr:rowOff>
    </xdr:from>
    <xdr:to>
      <xdr:col>81</xdr:col>
      <xdr:colOff>50800</xdr:colOff>
      <xdr:row>98</xdr:row>
      <xdr:rowOff>55873</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4592300" y="16851658"/>
          <a:ext cx="889000" cy="6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106384</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56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50053</xdr:rowOff>
    </xdr:from>
    <xdr:to>
      <xdr:col>76</xdr:col>
      <xdr:colOff>114300</xdr:colOff>
      <xdr:row>98</xdr:row>
      <xdr:rowOff>55873</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852153"/>
          <a:ext cx="889000" cy="5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107252</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56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50053</xdr:rowOff>
    </xdr:from>
    <xdr:to>
      <xdr:col>71</xdr:col>
      <xdr:colOff>177800</xdr:colOff>
      <xdr:row>98</xdr:row>
      <xdr:rowOff>81686</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852153"/>
          <a:ext cx="889000" cy="3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108098</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56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145570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60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1498</xdr:rowOff>
    </xdr:from>
    <xdr:to>
      <xdr:col>85</xdr:col>
      <xdr:colOff>177800</xdr:colOff>
      <xdr:row>98</xdr:row>
      <xdr:rowOff>103098</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803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142702</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773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170208</xdr:rowOff>
    </xdr:from>
    <xdr:to>
      <xdr:col>81</xdr:col>
      <xdr:colOff>101600</xdr:colOff>
      <xdr:row>98</xdr:row>
      <xdr:rowOff>100358</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800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91485</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893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5073</xdr:rowOff>
    </xdr:from>
    <xdr:to>
      <xdr:col>76</xdr:col>
      <xdr:colOff>165100</xdr:colOff>
      <xdr:row>98</xdr:row>
      <xdr:rowOff>106673</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807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97800</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89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170703</xdr:rowOff>
    </xdr:from>
    <xdr:to>
      <xdr:col>72</xdr:col>
      <xdr:colOff>38100</xdr:colOff>
      <xdr:row>98</xdr:row>
      <xdr:rowOff>100853</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801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91980</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894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30886</xdr:rowOff>
    </xdr:from>
    <xdr:to>
      <xdr:col>67</xdr:col>
      <xdr:colOff>101600</xdr:colOff>
      <xdr:row>98</xdr:row>
      <xdr:rowOff>132486</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32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123613</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925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33</xdr:row>
      <xdr:rowOff>162941</xdr:rowOff>
    </xdr:from>
    <xdr:to>
      <xdr:col>116</xdr:col>
      <xdr:colOff>63500</xdr:colOff>
      <xdr:row>37</xdr:row>
      <xdr:rowOff>35116</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5820791"/>
          <a:ext cx="838200" cy="557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6367</xdr:rowOff>
    </xdr:from>
    <xdr:ext cx="378565"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521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144463</xdr:rowOff>
    </xdr:from>
    <xdr:to>
      <xdr:col>111</xdr:col>
      <xdr:colOff>177800</xdr:colOff>
      <xdr:row>33</xdr:row>
      <xdr:rowOff>162941</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5802313"/>
          <a:ext cx="889000" cy="18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69042</xdr:rowOff>
    </xdr:from>
    <xdr:ext cx="378565"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134017" y="65841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33</xdr:row>
      <xdr:rowOff>144463</xdr:rowOff>
    </xdr:from>
    <xdr:to>
      <xdr:col>107</xdr:col>
      <xdr:colOff>50800</xdr:colOff>
      <xdr:row>34</xdr:row>
      <xdr:rowOff>163132</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19545300" y="5802313"/>
          <a:ext cx="889000" cy="190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99903</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6150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151702</xdr:rowOff>
    </xdr:from>
    <xdr:to>
      <xdr:col>102</xdr:col>
      <xdr:colOff>114300</xdr:colOff>
      <xdr:row>34</xdr:row>
      <xdr:rowOff>163132</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656300" y="598100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75709</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5908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58564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21428" y="6573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155766</xdr:rowOff>
    </xdr:from>
    <xdr:to>
      <xdr:col>116</xdr:col>
      <xdr:colOff>114300</xdr:colOff>
      <xdr:row>37</xdr:row>
      <xdr:rowOff>85916</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327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7193</xdr:rowOff>
    </xdr:from>
    <xdr:ext cx="469744"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17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112141</xdr:rowOff>
    </xdr:from>
    <xdr:to>
      <xdr:col>112</xdr:col>
      <xdr:colOff>38100</xdr:colOff>
      <xdr:row>34</xdr:row>
      <xdr:rowOff>42291</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576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32</xdr:row>
      <xdr:rowOff>58818</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5545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33</xdr:row>
      <xdr:rowOff>93663</xdr:rowOff>
    </xdr:from>
    <xdr:to>
      <xdr:col>107</xdr:col>
      <xdr:colOff>101600</xdr:colOff>
      <xdr:row>34</xdr:row>
      <xdr:rowOff>23813</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5751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32</xdr:row>
      <xdr:rowOff>40340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5526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112332</xdr:rowOff>
    </xdr:from>
    <xdr:to>
      <xdr:col>102</xdr:col>
      <xdr:colOff>165100</xdr:colOff>
      <xdr:row>35</xdr:row>
      <xdr:rowOff>42482</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5941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33</xdr:row>
      <xdr:rowOff>59009</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5716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100902</xdr:rowOff>
    </xdr:from>
    <xdr:to>
      <xdr:col>98</xdr:col>
      <xdr:colOff>38100</xdr:colOff>
      <xdr:row>35</xdr:row>
      <xdr:rowOff>31052</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5930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33</xdr:row>
      <xdr:rowOff>47579</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5705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9741</xdr:rowOff>
    </xdr:from>
    <xdr:to>
      <xdr:col>116</xdr:col>
      <xdr:colOff>63500</xdr:colOff>
      <xdr:row>58</xdr:row>
      <xdr:rowOff>11170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1323300" y="9953841"/>
          <a:ext cx="838200" cy="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65536</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10009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11170</xdr:rowOff>
    </xdr:from>
    <xdr:to>
      <xdr:col>111</xdr:col>
      <xdr:colOff>177800</xdr:colOff>
      <xdr:row>58</xdr:row>
      <xdr:rowOff>19552</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0434300" y="9955270"/>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9930</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10125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19552</xdr:rowOff>
    </xdr:from>
    <xdr:to>
      <xdr:col>107</xdr:col>
      <xdr:colOff>50800</xdr:colOff>
      <xdr:row>58</xdr:row>
      <xdr:rowOff>28029</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19545300" y="9963652"/>
          <a:ext cx="889000" cy="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8082</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99428" y="10123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28029</xdr:rowOff>
    </xdr:from>
    <xdr:to>
      <xdr:col>102</xdr:col>
      <xdr:colOff>114300</xdr:colOff>
      <xdr:row>58</xdr:row>
      <xdr:rowOff>34372</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8656300" y="9972129"/>
          <a:ext cx="889000" cy="6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2081</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10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154252</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1009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130391</xdr:rowOff>
    </xdr:from>
    <xdr:to>
      <xdr:col>116</xdr:col>
      <xdr:colOff>114300</xdr:colOff>
      <xdr:row>58</xdr:row>
      <xdr:rowOff>60541</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9903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153268</xdr:rowOff>
    </xdr:from>
    <xdr:ext cx="534377"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754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131820</xdr:rowOff>
    </xdr:from>
    <xdr:to>
      <xdr:col>112</xdr:col>
      <xdr:colOff>38100</xdr:colOff>
      <xdr:row>58</xdr:row>
      <xdr:rowOff>61970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990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78497</xdr:rowOff>
    </xdr:from>
    <xdr:ext cx="534377"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56111" y="967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140202</xdr:rowOff>
    </xdr:from>
    <xdr:to>
      <xdr:col>107</xdr:col>
      <xdr:colOff>101600</xdr:colOff>
      <xdr:row>58</xdr:row>
      <xdr:rowOff>70352</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9912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56</xdr:row>
      <xdr:rowOff>86879</xdr:rowOff>
    </xdr:from>
    <xdr:ext cx="534377"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67111" y="9688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148679</xdr:rowOff>
    </xdr:from>
    <xdr:to>
      <xdr:col>102</xdr:col>
      <xdr:colOff>165100</xdr:colOff>
      <xdr:row>58</xdr:row>
      <xdr:rowOff>78829</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992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95356</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96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155022</xdr:rowOff>
    </xdr:from>
    <xdr:to>
      <xdr:col>98</xdr:col>
      <xdr:colOff>38100</xdr:colOff>
      <xdr:row>58</xdr:row>
      <xdr:rowOff>85172</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9927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101699</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702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146166</xdr:rowOff>
    </xdr:from>
    <xdr:to>
      <xdr:col>116</xdr:col>
      <xdr:colOff>63500</xdr:colOff>
      <xdr:row>74</xdr:row>
      <xdr:rowOff>11586</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2662016"/>
          <a:ext cx="838200" cy="36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53056</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911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11586</xdr:rowOff>
    </xdr:from>
    <xdr:to>
      <xdr:col>111</xdr:col>
      <xdr:colOff>177800</xdr:colOff>
      <xdr:row>74</xdr:row>
      <xdr:rowOff>38953</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2698886"/>
          <a:ext cx="889000" cy="27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27844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305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38953</xdr:rowOff>
    </xdr:from>
    <xdr:to>
      <xdr:col>107</xdr:col>
      <xdr:colOff>50800</xdr:colOff>
      <xdr:row>74</xdr:row>
      <xdr:rowOff>47248</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726253"/>
          <a:ext cx="889000" cy="8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90448</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312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47248</xdr:rowOff>
    </xdr:from>
    <xdr:to>
      <xdr:col>102</xdr:col>
      <xdr:colOff>114300</xdr:colOff>
      <xdr:row>74</xdr:row>
      <xdr:rowOff>77031</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2734548"/>
          <a:ext cx="889000" cy="29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130714</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3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132641</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3162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95366</xdr:rowOff>
    </xdr:from>
    <xdr:to>
      <xdr:col>116</xdr:col>
      <xdr:colOff>114300</xdr:colOff>
      <xdr:row>74</xdr:row>
      <xdr:rowOff>25516</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611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118243</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462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132236</xdr:rowOff>
    </xdr:from>
    <xdr:to>
      <xdr:col>112</xdr:col>
      <xdr:colOff>38100</xdr:colOff>
      <xdr:row>74</xdr:row>
      <xdr:rowOff>62386</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64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78913</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42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159603</xdr:rowOff>
    </xdr:from>
    <xdr:to>
      <xdr:col>107</xdr:col>
      <xdr:colOff>101600</xdr:colOff>
      <xdr:row>74</xdr:row>
      <xdr:rowOff>89753</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67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106280</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450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167898</xdr:rowOff>
    </xdr:from>
    <xdr:to>
      <xdr:col>102</xdr:col>
      <xdr:colOff>165100</xdr:colOff>
      <xdr:row>74</xdr:row>
      <xdr:rowOff>98048</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683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114575</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458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26231</xdr:rowOff>
    </xdr:from>
    <xdr:to>
      <xdr:col>98</xdr:col>
      <xdr:colOff>38100</xdr:colOff>
      <xdr:row>74</xdr:row>
      <xdr:rowOff>127831</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713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144358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488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622,491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・人件費は、住民一人当たり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91,655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類似団体中でも高い水準となっている。これは、類似団体と比較し、人口に対して職員数が多いことや、職員構成の違いなどから平均給料が高いことが人件費を押し上げる主な要因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・扶助費は、住民一人当たり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178,496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円となっており、類似団体中でも高い水準となっている。これは、各種福祉サービス給付の増や制度拡大に伴う子ども医療費の増加などが主な要因である。今後も社会保障関係経費の増加が見込まれるため、</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事業の精査等により扶助費の適正化に努める。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・普通建設事業費は、住民一人当たり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79,136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類似団体の中でも高い水準となっている。これは、西階公園野球場施設整備事業や衛生センター再整備事業等の大型事業が主な要因である。今後も施設の更新等が控えているため、計画的な施設整備に努め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・公債費は、住民一人当たり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55,000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円と、類似団体中でも高い水準となっているが、今後も市債発行額を元金償還額以内に抑制することにより公債費の抑制に努める。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宮崎県延岡市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113,936
113,244
868.02
74,004,811
70,924,122
1,762,775
32,645,001
53,950,273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77407</xdr:rowOff>
    </xdr:from>
    <xdr:to>
      <xdr:col>24</xdr:col>
      <xdr:colOff>63500</xdr:colOff>
      <xdr:row>34</xdr:row>
      <xdr:rowOff>111125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flipV="1">
          <a:off x="3797300" y="5906707"/>
          <a:ext cx="838200" cy="33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91901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609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111125</xdr:rowOff>
    </xdr:from>
    <xdr:to>
      <xdr:col>19</xdr:col>
      <xdr:colOff>177800</xdr:colOff>
      <xdr:row>34</xdr:row>
      <xdr:rowOff>160846</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2908300" y="5940425"/>
          <a:ext cx="889000" cy="49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78186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6250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160846</xdr:rowOff>
    </xdr:from>
    <xdr:to>
      <xdr:col>15</xdr:col>
      <xdr:colOff>50800</xdr:colOff>
      <xdr:row>35</xdr:row>
      <xdr:rowOff>31686</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019300" y="5990146"/>
          <a:ext cx="889000" cy="42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96474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626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31686</xdr:rowOff>
    </xdr:from>
    <xdr:to>
      <xdr:col>10</xdr:col>
      <xdr:colOff>114300</xdr:colOff>
      <xdr:row>35</xdr:row>
      <xdr:rowOff>31686</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1130300" y="60324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86186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6258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91330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6263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26607</xdr:rowOff>
    </xdr:from>
    <xdr:to>
      <xdr:col>24</xdr:col>
      <xdr:colOff>114300</xdr:colOff>
      <xdr:row>34</xdr:row>
      <xdr:rowOff>128207</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585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49484</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5707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60325</xdr:rowOff>
    </xdr:from>
    <xdr:to>
      <xdr:col>20</xdr:col>
      <xdr:colOff>38100</xdr:colOff>
      <xdr:row>34</xdr:row>
      <xdr:rowOff>161925</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588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7002</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566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110046</xdr:rowOff>
    </xdr:from>
    <xdr:to>
      <xdr:col>15</xdr:col>
      <xdr:colOff>101600</xdr:colOff>
      <xdr:row>35</xdr:row>
      <xdr:rowOff>40196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593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56723</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571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152336</xdr:rowOff>
    </xdr:from>
    <xdr:to>
      <xdr:col>10</xdr:col>
      <xdr:colOff>165100</xdr:colOff>
      <xdr:row>35</xdr:row>
      <xdr:rowOff>82486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598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99013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5756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152336</xdr:rowOff>
    </xdr:from>
    <xdr:to>
      <xdr:col>6</xdr:col>
      <xdr:colOff>38100</xdr:colOff>
      <xdr:row>35</xdr:row>
      <xdr:rowOff>82486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598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99013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5756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155191</xdr:rowOff>
    </xdr:from>
    <xdr:to>
      <xdr:col>24</xdr:col>
      <xdr:colOff>63500</xdr:colOff>
      <xdr:row>57</xdr:row>
      <xdr:rowOff>156114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3797300" y="9927841"/>
          <a:ext cx="838200" cy="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112478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713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71596</xdr:rowOff>
    </xdr:from>
    <xdr:to>
      <xdr:col>19</xdr:col>
      <xdr:colOff>177800</xdr:colOff>
      <xdr:row>57</xdr:row>
      <xdr:rowOff>155191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2908300" y="9844246"/>
          <a:ext cx="889000" cy="83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46789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64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71596</xdr:rowOff>
    </xdr:from>
    <xdr:to>
      <xdr:col>15</xdr:col>
      <xdr:colOff>50800</xdr:colOff>
      <xdr:row>57</xdr:row>
      <xdr:rowOff>93104</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2019300" y="9844246"/>
          <a:ext cx="889000" cy="21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23752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967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164488</xdr:rowOff>
    </xdr:from>
    <xdr:to>
      <xdr:col>10</xdr:col>
      <xdr:colOff>114300</xdr:colOff>
      <xdr:row>57</xdr:row>
      <xdr:rowOff>93104</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594238"/>
          <a:ext cx="889000" cy="27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29673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973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55423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31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105314</xdr:rowOff>
    </xdr:from>
    <xdr:to>
      <xdr:col>24</xdr:col>
      <xdr:colOff>114300</xdr:colOff>
      <xdr:row>58</xdr:row>
      <xdr:rowOff>35464</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87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68029</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84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104391</xdr:rowOff>
    </xdr:from>
    <xdr:to>
      <xdr:col>20</xdr:col>
      <xdr:colOff>38100</xdr:colOff>
      <xdr:row>58</xdr:row>
      <xdr:rowOff>34541</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87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25668</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996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20796</xdr:rowOff>
    </xdr:from>
    <xdr:to>
      <xdr:col>15</xdr:col>
      <xdr:colOff>101600</xdr:colOff>
      <xdr:row>57</xdr:row>
      <xdr:rowOff>122396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793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138923</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9568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42304</xdr:rowOff>
    </xdr:from>
    <xdr:to>
      <xdr:col>10</xdr:col>
      <xdr:colOff>165100</xdr:colOff>
      <xdr:row>57</xdr:row>
      <xdr:rowOff>143904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814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160431</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959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113688</xdr:rowOff>
    </xdr:from>
    <xdr:to>
      <xdr:col>6</xdr:col>
      <xdr:colOff>38100</xdr:colOff>
      <xdr:row>56</xdr:row>
      <xdr:rowOff>43838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54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34965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63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26856</xdr:rowOff>
    </xdr:from>
    <xdr:to>
      <xdr:col>24</xdr:col>
      <xdr:colOff>63500</xdr:colOff>
      <xdr:row>75</xdr:row>
      <xdr:rowOff>97592</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2885606"/>
          <a:ext cx="838200" cy="70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159864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3018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97592</xdr:rowOff>
    </xdr:from>
    <xdr:to>
      <xdr:col>19</xdr:col>
      <xdr:colOff>177800</xdr:colOff>
      <xdr:row>76</xdr:row>
      <xdr:rowOff>39954</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2956342"/>
          <a:ext cx="889000" cy="113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5658</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3207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127553</xdr:rowOff>
    </xdr:from>
    <xdr:to>
      <xdr:col>15</xdr:col>
      <xdr:colOff>50800</xdr:colOff>
      <xdr:row>76</xdr:row>
      <xdr:rowOff>39954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2986303"/>
          <a:ext cx="889000" cy="83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92077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3293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127553</xdr:rowOff>
    </xdr:from>
    <xdr:to>
      <xdr:col>10</xdr:col>
      <xdr:colOff>114300</xdr:colOff>
      <xdr:row>76</xdr:row>
      <xdr:rowOff>165181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2986303"/>
          <a:ext cx="889000" cy="209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43507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324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26386</xdr:rowOff>
    </xdr:from>
    <xdr:to>
      <xdr:col>6</xdr:col>
      <xdr:colOff>38100</xdr:colOff>
      <xdr:row>78</xdr:row>
      <xdr:rowOff>127986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39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119113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49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147506</xdr:rowOff>
    </xdr:from>
    <xdr:to>
      <xdr:col>24</xdr:col>
      <xdr:colOff>114300</xdr:colOff>
      <xdr:row>75</xdr:row>
      <xdr:rowOff>77656</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2834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170383</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2686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46792</xdr:rowOff>
    </xdr:from>
    <xdr:to>
      <xdr:col>20</xdr:col>
      <xdr:colOff>38100</xdr:colOff>
      <xdr:row>75</xdr:row>
      <xdr:rowOff>148391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290554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164919</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2680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160604</xdr:rowOff>
    </xdr:from>
    <xdr:to>
      <xdr:col>15</xdr:col>
      <xdr:colOff>101600</xdr:colOff>
      <xdr:row>76</xdr:row>
      <xdr:rowOff>90754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019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107281</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2794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76753</xdr:rowOff>
    </xdr:from>
    <xdr:to>
      <xdr:col>10</xdr:col>
      <xdr:colOff>165100</xdr:colOff>
      <xdr:row>76</xdr:row>
      <xdr:rowOff>6903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2935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23430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2710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114381</xdr:rowOff>
    </xdr:from>
    <xdr:to>
      <xdr:col>6</xdr:col>
      <xdr:colOff>38100</xdr:colOff>
      <xdr:row>77</xdr:row>
      <xdr:rowOff>44531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144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61058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2919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82359</xdr:rowOff>
    </xdr:from>
    <xdr:to>
      <xdr:col>24</xdr:col>
      <xdr:colOff>63500</xdr:colOff>
      <xdr:row>97</xdr:row>
      <xdr:rowOff>12103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3797300" y="16541559"/>
          <a:ext cx="838200" cy="101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100170</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559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141853</xdr:rowOff>
    </xdr:from>
    <xdr:to>
      <xdr:col>19</xdr:col>
      <xdr:colOff>177800</xdr:colOff>
      <xdr:row>97</xdr:row>
      <xdr:rowOff>12103</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601053"/>
          <a:ext cx="889000" cy="41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78395</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70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141853</xdr:rowOff>
    </xdr:from>
    <xdr:to>
      <xdr:col>15</xdr:col>
      <xdr:colOff>50800</xdr:colOff>
      <xdr:row>97</xdr:row>
      <xdr:rowOff>30105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019300" y="16601053"/>
          <a:ext cx="889000" cy="59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29518</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31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30105</xdr:rowOff>
    </xdr:from>
    <xdr:to>
      <xdr:col>10</xdr:col>
      <xdr:colOff>114300</xdr:colOff>
      <xdr:row>97</xdr:row>
      <xdr:rowOff>166236</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660755"/>
          <a:ext cx="889000" cy="136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51846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33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23765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48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31559</xdr:rowOff>
    </xdr:from>
    <xdr:to>
      <xdr:col>24</xdr:col>
      <xdr:colOff>114300</xdr:colOff>
      <xdr:row>96</xdr:row>
      <xdr:rowOff>133159</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490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54436</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342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132753</xdr:rowOff>
    </xdr:from>
    <xdr:to>
      <xdr:col>20</xdr:col>
      <xdr:colOff>38100</xdr:colOff>
      <xdr:row>97</xdr:row>
      <xdr:rowOff>62903</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591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79430</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367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91053</xdr:rowOff>
    </xdr:from>
    <xdr:to>
      <xdr:col>15</xdr:col>
      <xdr:colOff>101600</xdr:colOff>
      <xdr:row>97</xdr:row>
      <xdr:rowOff>21203</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550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12330</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642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150755</xdr:rowOff>
    </xdr:from>
    <xdr:to>
      <xdr:col>10</xdr:col>
      <xdr:colOff>165100</xdr:colOff>
      <xdr:row>97</xdr:row>
      <xdr:rowOff>80905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60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72032</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702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115436</xdr:rowOff>
    </xdr:from>
    <xdr:to>
      <xdr:col>6</xdr:col>
      <xdr:colOff>38100</xdr:colOff>
      <xdr:row>98</xdr:row>
      <xdr:rowOff>45586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746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36713</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838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127508</xdr:rowOff>
    </xdr:from>
    <xdr:to>
      <xdr:col>55</xdr:col>
      <xdr:colOff>0</xdr:colOff>
      <xdr:row>39</xdr:row>
      <xdr:rowOff>9398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9639300" y="6471158"/>
          <a:ext cx="838200" cy="22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93489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265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150749</xdr:rowOff>
    </xdr:from>
    <xdr:to>
      <xdr:col>50</xdr:col>
      <xdr:colOff>114300</xdr:colOff>
      <xdr:row>37</xdr:row>
      <xdr:rowOff>127508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8750300" y="6151499"/>
          <a:ext cx="889000" cy="31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6621</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98552</xdr:rowOff>
    </xdr:from>
    <xdr:to>
      <xdr:col>45</xdr:col>
      <xdr:colOff>177800</xdr:colOff>
      <xdr:row>35</xdr:row>
      <xdr:rowOff>150749</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7861300" y="6099302"/>
          <a:ext cx="889000" cy="52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136288</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4799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98552</xdr:rowOff>
    </xdr:from>
    <xdr:to>
      <xdr:col>41</xdr:col>
      <xdr:colOff>50800</xdr:colOff>
      <xdr:row>36</xdr:row>
      <xdr:rowOff>121412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6972300" y="6099302"/>
          <a:ext cx="8890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137431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4810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136669</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4803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130048</xdr:rowOff>
    </xdr:from>
    <xdr:to>
      <xdr:col>55</xdr:col>
      <xdr:colOff>50800</xdr:colOff>
      <xdr:row>39</xdr:row>
      <xdr:rowOff>60198</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645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44975</xdr:rowOff>
    </xdr:from>
    <xdr:ext cx="313932"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56007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76708</xdr:rowOff>
    </xdr:from>
    <xdr:to>
      <xdr:col>50</xdr:col>
      <xdr:colOff>165100</xdr:colOff>
      <xdr:row>38</xdr:row>
      <xdr:rowOff>6858</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420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169435</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5130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99949</xdr:rowOff>
    </xdr:from>
    <xdr:to>
      <xdr:col>46</xdr:col>
      <xdr:colOff>38100</xdr:colOff>
      <xdr:row>36</xdr:row>
      <xdr:rowOff>30099</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100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46626</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15428" y="587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47752</xdr:rowOff>
    </xdr:from>
    <xdr:to>
      <xdr:col>41</xdr:col>
      <xdr:colOff>101600</xdr:colOff>
      <xdr:row>35</xdr:row>
      <xdr:rowOff>149352</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048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165879</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26428" y="582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70612</xdr:rowOff>
    </xdr:from>
    <xdr:to>
      <xdr:col>36</xdr:col>
      <xdr:colOff>165100</xdr:colOff>
      <xdr:row>37</xdr:row>
      <xdr:rowOff>762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24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17289</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37428" y="6018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164891</xdr:rowOff>
    </xdr:from>
    <xdr:to>
      <xdr:col>55</xdr:col>
      <xdr:colOff>0</xdr:colOff>
      <xdr:row>53</xdr:row>
      <xdr:rowOff>106873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9639300" y="9080291"/>
          <a:ext cx="838200" cy="113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20373</xdr:rowOff>
    </xdr:from>
    <xdr:ext cx="469744" cy="25904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793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106873</xdr:rowOff>
    </xdr:from>
    <xdr:to>
      <xdr:col>50</xdr:col>
      <xdr:colOff>114300</xdr:colOff>
      <xdr:row>54</xdr:row>
      <xdr:rowOff>67417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8750300" y="9193723"/>
          <a:ext cx="889000" cy="131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143177</xdr:rowOff>
    </xdr:from>
    <xdr:ext cx="469744"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404428" y="991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67417</xdr:rowOff>
    </xdr:from>
    <xdr:to>
      <xdr:col>45</xdr:col>
      <xdr:colOff>177800</xdr:colOff>
      <xdr:row>54</xdr:row>
      <xdr:rowOff>128956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7861300" y="9325717"/>
          <a:ext cx="889000" cy="61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150858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515428" y="9923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128956</xdr:rowOff>
    </xdr:from>
    <xdr:to>
      <xdr:col>41</xdr:col>
      <xdr:colOff>50800</xdr:colOff>
      <xdr:row>54</xdr:row>
      <xdr:rowOff>142260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6972300" y="9387256"/>
          <a:ext cx="889000" cy="13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159545</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26428" y="9932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158676</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737428" y="9931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114091</xdr:rowOff>
    </xdr:from>
    <xdr:to>
      <xdr:col>55</xdr:col>
      <xdr:colOff>50800</xdr:colOff>
      <xdr:row>53</xdr:row>
      <xdr:rowOff>44241</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10426700" y="9029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136968</xdr:rowOff>
    </xdr:from>
    <xdr:ext cx="534377" cy="259045"/>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8880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56073</xdr:rowOff>
    </xdr:from>
    <xdr:to>
      <xdr:col>50</xdr:col>
      <xdr:colOff>165100</xdr:colOff>
      <xdr:row>53</xdr:row>
      <xdr:rowOff>157673</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88500" y="9142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2750</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372111" y="891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16617</xdr:rowOff>
    </xdr:from>
    <xdr:to>
      <xdr:col>46</xdr:col>
      <xdr:colOff>38100</xdr:colOff>
      <xdr:row>54</xdr:row>
      <xdr:rowOff>118217</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99500" y="9274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134744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483111" y="9050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78156</xdr:rowOff>
    </xdr:from>
    <xdr:to>
      <xdr:col>41</xdr:col>
      <xdr:colOff>101600</xdr:colOff>
      <xdr:row>55</xdr:row>
      <xdr:rowOff>8306</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10500" y="9336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24833</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594111" y="9111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91460</xdr:rowOff>
    </xdr:from>
    <xdr:to>
      <xdr:col>36</xdr:col>
      <xdr:colOff>165100</xdr:colOff>
      <xdr:row>55</xdr:row>
      <xdr:rowOff>21610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921500" y="934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38137</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05111" y="9124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85293</xdr:rowOff>
    </xdr:from>
    <xdr:to>
      <xdr:col>55</xdr:col>
      <xdr:colOff>0</xdr:colOff>
      <xdr:row>74</xdr:row>
      <xdr:rowOff>162884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9639300" y="12772593"/>
          <a:ext cx="838200" cy="77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148899</xdr:rowOff>
    </xdr:from>
    <xdr:ext cx="469744"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3350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72092</xdr:rowOff>
    </xdr:from>
    <xdr:to>
      <xdr:col>50</xdr:col>
      <xdr:colOff>114300</xdr:colOff>
      <xdr:row>74</xdr:row>
      <xdr:rowOff>85293</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8750300" y="12759392"/>
          <a:ext cx="889000" cy="1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67708</xdr:rowOff>
    </xdr:from>
    <xdr:ext cx="469744"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404428" y="13440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14598</xdr:rowOff>
    </xdr:from>
    <xdr:to>
      <xdr:col>45</xdr:col>
      <xdr:colOff>177800</xdr:colOff>
      <xdr:row>74</xdr:row>
      <xdr:rowOff>72092</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7861300" y="12530448"/>
          <a:ext cx="889000" cy="228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31456</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3404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14598</xdr:rowOff>
    </xdr:from>
    <xdr:to>
      <xdr:col>41</xdr:col>
      <xdr:colOff>50800</xdr:colOff>
      <xdr:row>74</xdr:row>
      <xdr:rowOff>78474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6972300" y="12530448"/>
          <a:ext cx="889000" cy="235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12120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3385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169091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5111" y="1337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112084</xdr:rowOff>
    </xdr:from>
    <xdr:to>
      <xdr:col>55</xdr:col>
      <xdr:colOff>50800</xdr:colOff>
      <xdr:row>75</xdr:row>
      <xdr:rowOff>42234</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2799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134961</xdr:rowOff>
    </xdr:from>
    <xdr:ext cx="534377"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2650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34493</xdr:rowOff>
    </xdr:from>
    <xdr:to>
      <xdr:col>50</xdr:col>
      <xdr:colOff>165100</xdr:colOff>
      <xdr:row>74</xdr:row>
      <xdr:rowOff>136093</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2721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152620</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372111" y="12497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21292</xdr:rowOff>
    </xdr:from>
    <xdr:to>
      <xdr:col>46</xdr:col>
      <xdr:colOff>38100</xdr:colOff>
      <xdr:row>74</xdr:row>
      <xdr:rowOff>122892</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2708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139419</xdr:rowOff>
    </xdr:from>
    <xdr:ext cx="534377"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483111" y="12483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135248</xdr:rowOff>
    </xdr:from>
    <xdr:to>
      <xdr:col>41</xdr:col>
      <xdr:colOff>101600</xdr:colOff>
      <xdr:row>73</xdr:row>
      <xdr:rowOff>65398</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2479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81925</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594111" y="12254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27674</xdr:rowOff>
    </xdr:from>
    <xdr:to>
      <xdr:col>36</xdr:col>
      <xdr:colOff>165100</xdr:colOff>
      <xdr:row>74</xdr:row>
      <xdr:rowOff>129274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2714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145801</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05111" y="12490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80321</xdr:rowOff>
    </xdr:from>
    <xdr:to>
      <xdr:col>55</xdr:col>
      <xdr:colOff>0</xdr:colOff>
      <xdr:row>95</xdr:row>
      <xdr:rowOff>133565</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368071"/>
          <a:ext cx="838200" cy="53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85768</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54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80321</xdr:rowOff>
    </xdr:from>
    <xdr:to>
      <xdr:col>50</xdr:col>
      <xdr:colOff>114300</xdr:colOff>
      <xdr:row>95</xdr:row>
      <xdr:rowOff>167723</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368071"/>
          <a:ext cx="889000" cy="87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44544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675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154139</xdr:rowOff>
    </xdr:from>
    <xdr:to>
      <xdr:col>45</xdr:col>
      <xdr:colOff>177800</xdr:colOff>
      <xdr:row>95</xdr:row>
      <xdr:rowOff>167723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441889"/>
          <a:ext cx="889000" cy="13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57593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688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154139</xdr:rowOff>
    </xdr:from>
    <xdr:to>
      <xdr:col>41</xdr:col>
      <xdr:colOff>50800</xdr:colOff>
      <xdr:row>97</xdr:row>
      <xdr:rowOff>5474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441889"/>
          <a:ext cx="889000" cy="194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49001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679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77957</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708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82765</xdr:rowOff>
    </xdr:from>
    <xdr:to>
      <xdr:col>55</xdr:col>
      <xdr:colOff>50800</xdr:colOff>
      <xdr:row>96</xdr:row>
      <xdr:rowOff>12915</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37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105642</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221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29521</xdr:rowOff>
    </xdr:from>
    <xdr:to>
      <xdr:col>50</xdr:col>
      <xdr:colOff>165100</xdr:colOff>
      <xdr:row>95</xdr:row>
      <xdr:rowOff>131121</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317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147648</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092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116923</xdr:rowOff>
    </xdr:from>
    <xdr:to>
      <xdr:col>46</xdr:col>
      <xdr:colOff>38100</xdr:colOff>
      <xdr:row>96</xdr:row>
      <xdr:rowOff>47073</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404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63600</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17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103339</xdr:rowOff>
    </xdr:from>
    <xdr:to>
      <xdr:col>41</xdr:col>
      <xdr:colOff>101600</xdr:colOff>
      <xdr:row>96</xdr:row>
      <xdr:rowOff>33489</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391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50016</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16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126124</xdr:rowOff>
    </xdr:from>
    <xdr:to>
      <xdr:col>36</xdr:col>
      <xdr:colOff>165100</xdr:colOff>
      <xdr:row>97</xdr:row>
      <xdr:rowOff>56274</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58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72801</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360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a:extLst>
            <a:ext uri="{FF2B5EF4-FFF2-40B4-BE49-F238E27FC236}">
              <a16:creationId xmlns:a16="http://schemas.microsoft.com/office/drawing/2014/main" id="{00000000-0008-0000-07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9" name="消防費最小値テキスト">
          <a:extLst>
            <a:ext uri="{FF2B5EF4-FFF2-40B4-BE49-F238E27FC236}">
              <a16:creationId xmlns:a16="http://schemas.microsoft.com/office/drawing/2014/main" id="{00000000-0008-0000-0700-0000FD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1" name="消防費最大値テキスト">
          <a:extLst>
            <a:ext uri="{FF2B5EF4-FFF2-40B4-BE49-F238E27FC236}">
              <a16:creationId xmlns:a16="http://schemas.microsoft.com/office/drawing/2014/main" id="{00000000-0008-0000-0700-0000FF01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31435</xdr:rowOff>
    </xdr:from>
    <xdr:to>
      <xdr:col>85</xdr:col>
      <xdr:colOff>127000</xdr:colOff>
      <xdr:row>32</xdr:row>
      <xdr:rowOff>166218</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5481300" y="5517835"/>
          <a:ext cx="838200" cy="134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67236</xdr:rowOff>
    </xdr:from>
    <xdr:ext cx="534377" cy="259045"/>
    <xdr:sp macro="" textlink="">
      <xdr:nvSpPr>
        <xdr:cNvPr id="514" name="消防費平均値テキスト">
          <a:extLst>
            <a:ext uri="{FF2B5EF4-FFF2-40B4-BE49-F238E27FC236}">
              <a16:creationId xmlns:a16="http://schemas.microsoft.com/office/drawing/2014/main" id="{00000000-0008-0000-0700-000002020000}"/>
            </a:ext>
          </a:extLst>
        </xdr:cNvPr>
        <xdr:cNvSpPr txBox="1"/>
      </xdr:nvSpPr>
      <xdr:spPr>
        <a:xfrm>
          <a:off x="16370300" y="6067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166218</xdr:rowOff>
    </xdr:from>
    <xdr:to>
      <xdr:col>81</xdr:col>
      <xdr:colOff>50800</xdr:colOff>
      <xdr:row>32</xdr:row>
      <xdr:rowOff>171155</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4592300" y="5652618"/>
          <a:ext cx="889000" cy="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8988</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5214111" y="6352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32</xdr:row>
      <xdr:rowOff>171155</xdr:rowOff>
    </xdr:from>
    <xdr:to>
      <xdr:col>76</xdr:col>
      <xdr:colOff>114300</xdr:colOff>
      <xdr:row>33</xdr:row>
      <xdr:rowOff>112908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3703300" y="5657555"/>
          <a:ext cx="889000" cy="113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12646</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4325111" y="6356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112908</xdr:rowOff>
    </xdr:from>
    <xdr:to>
      <xdr:col>71</xdr:col>
      <xdr:colOff>177800</xdr:colOff>
      <xdr:row>34</xdr:row>
      <xdr:rowOff>61244</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2814300" y="5770758"/>
          <a:ext cx="889000" cy="119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9354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3436111" y="635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118625</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547111" y="629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31</xdr:row>
      <xdr:rowOff>152085</xdr:rowOff>
    </xdr:from>
    <xdr:to>
      <xdr:col>85</xdr:col>
      <xdr:colOff>177800</xdr:colOff>
      <xdr:row>32</xdr:row>
      <xdr:rowOff>82235</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6268700" y="5467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3512</xdr:rowOff>
    </xdr:from>
    <xdr:ext cx="534377" cy="259045"/>
    <xdr:sp macro="" textlink="">
      <xdr:nvSpPr>
        <xdr:cNvPr id="533" name="消防費該当値テキスト">
          <a:extLst>
            <a:ext uri="{FF2B5EF4-FFF2-40B4-BE49-F238E27FC236}">
              <a16:creationId xmlns:a16="http://schemas.microsoft.com/office/drawing/2014/main" id="{00000000-0008-0000-0700-000015020000}"/>
            </a:ext>
          </a:extLst>
        </xdr:cNvPr>
        <xdr:cNvSpPr txBox="1"/>
      </xdr:nvSpPr>
      <xdr:spPr>
        <a:xfrm>
          <a:off x="16370300" y="531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32</xdr:row>
      <xdr:rowOff>115418</xdr:rowOff>
    </xdr:from>
    <xdr:to>
      <xdr:col>81</xdr:col>
      <xdr:colOff>101600</xdr:colOff>
      <xdr:row>33</xdr:row>
      <xdr:rowOff>45568</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5430500" y="5601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31</xdr:row>
      <xdr:rowOff>62095</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14111" y="5377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32</xdr:row>
      <xdr:rowOff>120355</xdr:rowOff>
    </xdr:from>
    <xdr:to>
      <xdr:col>76</xdr:col>
      <xdr:colOff>165100</xdr:colOff>
      <xdr:row>33</xdr:row>
      <xdr:rowOff>50505</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541500" y="560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31</xdr:row>
      <xdr:rowOff>67032</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325111" y="5381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62108</xdr:rowOff>
    </xdr:from>
    <xdr:to>
      <xdr:col>72</xdr:col>
      <xdr:colOff>38100</xdr:colOff>
      <xdr:row>33</xdr:row>
      <xdr:rowOff>163708</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3652500" y="5719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8785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549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10444</xdr:rowOff>
    </xdr:from>
    <xdr:to>
      <xdr:col>67</xdr:col>
      <xdr:colOff>101600</xdr:colOff>
      <xdr:row>34</xdr:row>
      <xdr:rowOff>112044</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2763500" y="5839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128571</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5614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110417</xdr:rowOff>
    </xdr:from>
    <xdr:to>
      <xdr:col>85</xdr:col>
      <xdr:colOff>126364</xdr:colOff>
      <xdr:row>59</xdr:row>
      <xdr:rowOff>51301</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82917"/>
          <a:ext cx="1269" cy="1483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55128</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1017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51301</xdr:rowOff>
    </xdr:from>
    <xdr:to>
      <xdr:col>86</xdr:col>
      <xdr:colOff>25400</xdr:colOff>
      <xdr:row>59</xdr:row>
      <xdr:rowOff>51301</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1016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57094</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45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110417</xdr:rowOff>
    </xdr:from>
    <xdr:to>
      <xdr:col>86</xdr:col>
      <xdr:colOff>25400</xdr:colOff>
      <xdr:row>50</xdr:row>
      <xdr:rowOff>110417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8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26771</xdr:rowOff>
    </xdr:from>
    <xdr:to>
      <xdr:col>85</xdr:col>
      <xdr:colOff>127000</xdr:colOff>
      <xdr:row>55</xdr:row>
      <xdr:rowOff>53792</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285071"/>
          <a:ext cx="838200" cy="198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76791</xdr:rowOff>
    </xdr:from>
    <xdr:ext cx="534377"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6779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98364</xdr:rowOff>
    </xdr:from>
    <xdr:to>
      <xdr:col>85</xdr:col>
      <xdr:colOff>177800</xdr:colOff>
      <xdr:row>57</xdr:row>
      <xdr:rowOff>28514</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6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53792</xdr:rowOff>
    </xdr:from>
    <xdr:to>
      <xdr:col>81</xdr:col>
      <xdr:colOff>50800</xdr:colOff>
      <xdr:row>57</xdr:row>
      <xdr:rowOff>24531</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483542"/>
          <a:ext cx="889000" cy="313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50312</xdr:rowOff>
    </xdr:from>
    <xdr:to>
      <xdr:col>81</xdr:col>
      <xdr:colOff>101600</xdr:colOff>
      <xdr:row>57</xdr:row>
      <xdr:rowOff>151912</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82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143039</xdr:rowOff>
    </xdr:from>
    <xdr:ext cx="534377"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214111" y="991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111079</xdr:rowOff>
    </xdr:from>
    <xdr:to>
      <xdr:col>76</xdr:col>
      <xdr:colOff>114300</xdr:colOff>
      <xdr:row>57</xdr:row>
      <xdr:rowOff>24531</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3703300" y="9712279"/>
          <a:ext cx="889000" cy="84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113132</xdr:rowOff>
    </xdr:from>
    <xdr:to>
      <xdr:col>76</xdr:col>
      <xdr:colOff>165100</xdr:colOff>
      <xdr:row>58</xdr:row>
      <xdr:rowOff>43282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88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34409</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325111" y="9978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24165</xdr:rowOff>
    </xdr:from>
    <xdr:to>
      <xdr:col>71</xdr:col>
      <xdr:colOff>177800</xdr:colOff>
      <xdr:row>56</xdr:row>
      <xdr:rowOff>111079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625365"/>
          <a:ext cx="889000" cy="86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143535</xdr:rowOff>
    </xdr:from>
    <xdr:to>
      <xdr:col>72</xdr:col>
      <xdr:colOff>38100</xdr:colOff>
      <xdr:row>58</xdr:row>
      <xdr:rowOff>73685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9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64812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36111" y="10008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5027</xdr:rowOff>
    </xdr:from>
    <xdr:to>
      <xdr:col>67</xdr:col>
      <xdr:colOff>101600</xdr:colOff>
      <xdr:row>57</xdr:row>
      <xdr:rowOff>106627</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77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97754</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47111" y="987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147421</xdr:rowOff>
    </xdr:from>
    <xdr:to>
      <xdr:col>85</xdr:col>
      <xdr:colOff>177800</xdr:colOff>
      <xdr:row>54</xdr:row>
      <xdr:rowOff>77571</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234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170298</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085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2992</xdr:rowOff>
    </xdr:from>
    <xdr:to>
      <xdr:col>81</xdr:col>
      <xdr:colOff>101600</xdr:colOff>
      <xdr:row>55</xdr:row>
      <xdr:rowOff>104592</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43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121119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207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145181</xdr:rowOff>
    </xdr:from>
    <xdr:to>
      <xdr:col>76</xdr:col>
      <xdr:colOff>165100</xdr:colOff>
      <xdr:row>57</xdr:row>
      <xdr:rowOff>75331</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746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91858</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521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60279</xdr:rowOff>
    </xdr:from>
    <xdr:to>
      <xdr:col>72</xdr:col>
      <xdr:colOff>38100</xdr:colOff>
      <xdr:row>56</xdr:row>
      <xdr:rowOff>161879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661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6956</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43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144815</xdr:rowOff>
    </xdr:from>
    <xdr:to>
      <xdr:col>67</xdr:col>
      <xdr:colOff>101600</xdr:colOff>
      <xdr:row>56</xdr:row>
      <xdr:rowOff>74965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574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91492</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349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18" name="災害復旧費最小値テキスト">
          <a:extLst>
            <a:ext uri="{FF2B5EF4-FFF2-40B4-BE49-F238E27FC236}">
              <a16:creationId xmlns:a16="http://schemas.microsoft.com/office/drawing/2014/main" id="{00000000-0008-0000-0700-00006A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0" name="災害復旧費最大値テキスト">
          <a:extLst>
            <a:ext uri="{FF2B5EF4-FFF2-40B4-BE49-F238E27FC236}">
              <a16:creationId xmlns:a16="http://schemas.microsoft.com/office/drawing/2014/main" id="{00000000-0008-0000-0700-00006C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114554</xdr:rowOff>
    </xdr:from>
    <xdr:to>
      <xdr:col>85</xdr:col>
      <xdr:colOff>127000</xdr:colOff>
      <xdr:row>75</xdr:row>
      <xdr:rowOff>148558</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5481300" y="12973304"/>
          <a:ext cx="838200" cy="34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73899</xdr:rowOff>
    </xdr:from>
    <xdr:ext cx="378565" cy="259045"/>
    <xdr:sp macro="" textlink="">
      <xdr:nvSpPr>
        <xdr:cNvPr id="623" name="災害復旧費平均値テキスト">
          <a:extLst>
            <a:ext uri="{FF2B5EF4-FFF2-40B4-BE49-F238E27FC236}">
              <a16:creationId xmlns:a16="http://schemas.microsoft.com/office/drawing/2014/main" id="{00000000-0008-0000-0700-00006F020000}"/>
            </a:ext>
          </a:extLst>
        </xdr:cNvPr>
        <xdr:cNvSpPr txBox="1"/>
      </xdr:nvSpPr>
      <xdr:spPr>
        <a:xfrm>
          <a:off x="16370300" y="13275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4" name="フローチャート: 判断 623">
          <a:extLst>
            <a:ext uri="{FF2B5EF4-FFF2-40B4-BE49-F238E27FC236}">
              <a16:creationId xmlns:a16="http://schemas.microsoft.com/office/drawing/2014/main" id="{00000000-0008-0000-0700-000070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114554</xdr:rowOff>
    </xdr:from>
    <xdr:to>
      <xdr:col>81</xdr:col>
      <xdr:colOff>50800</xdr:colOff>
      <xdr:row>76</xdr:row>
      <xdr:rowOff>36716</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4592300" y="12973304"/>
          <a:ext cx="889000" cy="93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23607</xdr:rowOff>
    </xdr:from>
    <xdr:ext cx="378565"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5292017" y="13396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36716</xdr:rowOff>
    </xdr:from>
    <xdr:to>
      <xdr:col>76</xdr:col>
      <xdr:colOff>114300</xdr:colOff>
      <xdr:row>77</xdr:row>
      <xdr:rowOff>108325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3703300" y="13066916"/>
          <a:ext cx="889000" cy="243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27207</xdr:rowOff>
    </xdr:from>
    <xdr:ext cx="378565"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4403017" y="134003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9570</xdr:rowOff>
    </xdr:from>
    <xdr:to>
      <xdr:col>71</xdr:col>
      <xdr:colOff>177800</xdr:colOff>
      <xdr:row>77</xdr:row>
      <xdr:rowOff>108325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814300" y="13211220"/>
          <a:ext cx="889000" cy="98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27094</xdr:rowOff>
    </xdr:from>
    <xdr:ext cx="378565"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3514017" y="134001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8062</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2579428" y="13381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97758</xdr:rowOff>
    </xdr:from>
    <xdr:to>
      <xdr:col>85</xdr:col>
      <xdr:colOff>177800</xdr:colOff>
      <xdr:row>76</xdr:row>
      <xdr:rowOff>27908</xdr:rowOff>
    </xdr:to>
    <xdr:sp macro="" textlink="">
      <xdr:nvSpPr>
        <xdr:cNvPr id="641" name="楕円 640">
          <a:extLst>
            <a:ext uri="{FF2B5EF4-FFF2-40B4-BE49-F238E27FC236}">
              <a16:creationId xmlns:a16="http://schemas.microsoft.com/office/drawing/2014/main" id="{00000000-0008-0000-0700-000081020000}"/>
            </a:ext>
          </a:extLst>
        </xdr:cNvPr>
        <xdr:cNvSpPr/>
      </xdr:nvSpPr>
      <xdr:spPr>
        <a:xfrm>
          <a:off x="16268700" y="12956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120635</xdr:rowOff>
    </xdr:from>
    <xdr:ext cx="469744" cy="259045"/>
    <xdr:sp macro="" textlink="">
      <xdr:nvSpPr>
        <xdr:cNvPr id="642" name="災害復旧費該当値テキスト">
          <a:extLst>
            <a:ext uri="{FF2B5EF4-FFF2-40B4-BE49-F238E27FC236}">
              <a16:creationId xmlns:a16="http://schemas.microsoft.com/office/drawing/2014/main" id="{00000000-0008-0000-0700-000082020000}"/>
            </a:ext>
          </a:extLst>
        </xdr:cNvPr>
        <xdr:cNvSpPr txBox="1"/>
      </xdr:nvSpPr>
      <xdr:spPr>
        <a:xfrm>
          <a:off x="16370300" y="12807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63754</xdr:rowOff>
    </xdr:from>
    <xdr:to>
      <xdr:col>81</xdr:col>
      <xdr:colOff>101600</xdr:colOff>
      <xdr:row>75</xdr:row>
      <xdr:rowOff>165354</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5430500" y="1292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74</xdr:row>
      <xdr:rowOff>10431</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46428" y="12697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157366</xdr:rowOff>
    </xdr:from>
    <xdr:to>
      <xdr:col>76</xdr:col>
      <xdr:colOff>165100</xdr:colOff>
      <xdr:row>76</xdr:row>
      <xdr:rowOff>87516</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4541500" y="13016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74</xdr:row>
      <xdr:rowOff>104043</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357428" y="127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57525</xdr:rowOff>
    </xdr:from>
    <xdr:to>
      <xdr:col>72</xdr:col>
      <xdr:colOff>38100</xdr:colOff>
      <xdr:row>77</xdr:row>
      <xdr:rowOff>159125</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3652500" y="13259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4202</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468428" y="13034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130220</xdr:rowOff>
    </xdr:from>
    <xdr:to>
      <xdr:col>67</xdr:col>
      <xdr:colOff>101600</xdr:colOff>
      <xdr:row>77</xdr:row>
      <xdr:rowOff>60370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2763500" y="1316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76896</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579428" y="12935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7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25267</xdr:rowOff>
    </xdr:from>
    <xdr:to>
      <xdr:col>85</xdr:col>
      <xdr:colOff>127000</xdr:colOff>
      <xdr:row>93</xdr:row>
      <xdr:rowOff>28924</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5481300" y="15970117"/>
          <a:ext cx="8382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24313</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312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28924</xdr:rowOff>
    </xdr:from>
    <xdr:to>
      <xdr:col>81</xdr:col>
      <xdr:colOff>50800</xdr:colOff>
      <xdr:row>93</xdr:row>
      <xdr:rowOff>31286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5973774"/>
          <a:ext cx="889000" cy="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123162</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41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29344</xdr:rowOff>
    </xdr:from>
    <xdr:to>
      <xdr:col>76</xdr:col>
      <xdr:colOff>114300</xdr:colOff>
      <xdr:row>93</xdr:row>
      <xdr:rowOff>31286</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3703300" y="15974194"/>
          <a:ext cx="889000" cy="1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113180</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40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29344</xdr:rowOff>
    </xdr:from>
    <xdr:to>
      <xdr:col>71</xdr:col>
      <xdr:colOff>177800</xdr:colOff>
      <xdr:row>93</xdr:row>
      <xdr:rowOff>33686</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5974194"/>
          <a:ext cx="889000" cy="4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123525</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41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159948</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447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145917</xdr:rowOff>
    </xdr:from>
    <xdr:to>
      <xdr:col>85</xdr:col>
      <xdr:colOff>177800</xdr:colOff>
      <xdr:row>93</xdr:row>
      <xdr:rowOff>76067</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5919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168794</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5770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149574</xdr:rowOff>
    </xdr:from>
    <xdr:to>
      <xdr:col>81</xdr:col>
      <xdr:colOff>101600</xdr:colOff>
      <xdr:row>93</xdr:row>
      <xdr:rowOff>79724</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592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96251</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5698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151936</xdr:rowOff>
    </xdr:from>
    <xdr:to>
      <xdr:col>76</xdr:col>
      <xdr:colOff>165100</xdr:colOff>
      <xdr:row>93</xdr:row>
      <xdr:rowOff>82086</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592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98613</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5700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149994</xdr:rowOff>
    </xdr:from>
    <xdr:to>
      <xdr:col>72</xdr:col>
      <xdr:colOff>38100</xdr:colOff>
      <xdr:row>93</xdr:row>
      <xdr:rowOff>80144</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5923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96671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569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154336</xdr:rowOff>
    </xdr:from>
    <xdr:to>
      <xdr:col>67</xdr:col>
      <xdr:colOff>101600</xdr:colOff>
      <xdr:row>93</xdr:row>
      <xdr:rowOff>84486</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5927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101013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5702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・衛生費は、住民一人当たり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45,010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円となっており、前年度と比べて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13.4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％増加している。これは、衛生センター再整備事業やコロナワクチン接種による健康被害給付の増に伴う高齢者予防接種事業の増加が主な要因である。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・労働費は、住民一人当たり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円となっており、前年度と比べて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86.5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％減少している。これは、新型コロナウイルス感染拡大に伴う緊急雇用対策である緊急雇用創出事業の減少が主な要因である。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・農林水産業費は、住民一人当たり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21,949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円となっており、前年度と比べて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％増加している。これは、木材加工流通施設整備事業等の新規事業の増加が主な要因である。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・商工費は、住民一人当たり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38,783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円となっており、前年度と比べて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％減少している。これは、ふるさと寄附金の減少に伴うふるさと納税を活用した特産品ＰＲ事業の減少が主な要因である。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・教育費は、住民一人当たり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74,940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円となっており、前年度と比べて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％増加している。これは、西階公園野球場施設整備事業や南小学校長寿命化改良事業の増加が主な要因である。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・公債費は、住民一人当たり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55,007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円と、類似団体中でも高い水準となっているが、今後も市債発行額を元金償還額以内に抑制することにより公債費の抑制に努める。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宮崎県延岡市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については、合併後の長期的な見通しをもとに、財政健全化の取組を着実に実行したことによる決算剰余金を中心に積み立ててきており、令和６年度は積立額と取崩額が同額であったため基金残高は令和５年度と同額となった。今後は地域経済の活性化や物価高騰対策等の施策を行っていく中で、収支の安定性を保つため、歳入歳出での行財政改革を進める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宮崎県延岡市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令和６年度決算において、全ての会計で赤字は生じていない。国民健康保険特別会計においては、被保険者の減少等により実質黒字額が大幅に増加している。</a:t>
          </a:r>
        </a:p>
        <a:p>
          <a:r>
            <a:rPr kumimoji="1" lang="ja-JP" altLang="en-US" sz="1400">
              <a:latin typeface="ＭＳ ゴシック" pitchFamily="49" charset="-128"/>
              <a:ea typeface="ＭＳ ゴシック" pitchFamily="49" charset="-128"/>
            </a:rPr>
            <a:t>連結実質黒字額は増加しているが、今後、経済対策・物価高騰対策等の経費や超高齢社会の加速による社会保障関係経費の増加も見込まれるため、企業誘致の推進や市税の課税客体の把握に努めながら収納率向上を図ることで自主財源を確保するとともに、歳出の見直しなど各会計で適正な財政運営、企業経営を行う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宮崎県延岡市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実質公債費比率に係る分子については、臨時財政対策債や大型事業等に係る地方債償還の終了による元利償還金の減があるものの、分子の控除項目である算入公債費の減により全体として増加している。</a:t>
          </a:r>
        </a:p>
        <a:p>
          <a:r>
            <a:rPr kumimoji="1" lang="ja-JP" altLang="en-US" sz="1400">
              <a:latin typeface="ＭＳ ゴシック" pitchFamily="49" charset="-128"/>
              <a:ea typeface="ＭＳ ゴシック" pitchFamily="49" charset="-128"/>
            </a:rPr>
            <a:t>早期健全化基準未満ではあるが、今後とも市債発行抑制を基調として、比率の改善を図る。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宮崎県延岡市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比率に係る分子については、将来負担額となる地方債残高は減少しているが公営企業債等繰入見込額が増加しており、また、基準財政需要額算入見込額の減や地域づくり推進事業基金の取り崩し等による充当可能基金の減により分子の控除項目である充当可能財源等が減少しているため、全体として大幅に増加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早期健全化基準未満ではあるが、今後とも市債発行抑制を基調として、比率の改善を図る。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宮崎県延岡市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過疎地域持続的発展支援基金へ</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百万円、森林環境譲与税基金へ</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百万円等の積立てがあるものの、地域づくり推進事業基金取崩し</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1,468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百万円、減債基金取崩し</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百万円等により、基金全体としては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1,978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計画的に積立てを行い一定の基金を確保していくためにも、国県の財政支援を積極的に活用するとともに、ふるさと納税の増額など新たな財源の確保に向けた取組を強化し、安定した歳入確保等の取組を実施する。</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・地域づくり推進事業基金：地域づくりを推進する事業。</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・地域振興基金：市民の連帯の強化及び地域振興に要する経費。</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・過疎地域持続的発展支援基金：過疎地域の持続的な発展を支援し、人材の確保及び育成、雇用機会の拡充、住民福祉の向上、地域格差の是</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正等に寄与する事業。</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・地域づくり推進事業基金：預金利息による積立てが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百万円あるものの、地域づくりを推進する事業のため</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1,469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百万円を取崩したこと</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による減。</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・地域振興基金：預金利息による積立てが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百万あるものの、地方創生に資する事業やまちづくり推進に資する事業等のため、</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170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を取崩したことによる減。</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・過疎地域持続的発展支援基金：預金利息による積立て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百万円、過疎債を財源とした積立て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百万円による増</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地域振興基金については、地域振興に資する事業を積極的に推進するため、今後も減少する見込みである。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過疎地域持続的発展支援基金については、過疎地域の持続的発展に向けた事業を円滑に実施するため、今後減少する見込みである。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令和５年度決算剰余金及び預金利息等による積立てが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926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百万円あるものの、普通建設事業などの財源調整や人事院勧告に基づく延岡市一般職員給与条例改正などに伴う人件費増による取崩しが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926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百万円であったため増減なしとなった。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の耐震化・更新等の増加や物価高騰等による市民生活支援により徐々に減少していく見込みであるが、災害発生などの不測の事態に備えるため、さらなる経費節減、安定した歳入確保等の取組を実施す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臨時財政対策債償還基金費及び預金利息等による積立てが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198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百万円あるものの、地方債償還のための取崩しが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百万円であったため全体で</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202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百万円の減少となった。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交付税措置のある有利な起債の活用を図るとともに、元金償還額の範囲内での借入を行うことで市債残高の抑制を図りながら、大型事業等に係る地方債の償還計画を踏まえ、有効活用に努める。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22CD2BE-C129-4ACA-8883-728C0E6BDD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CAA4380-2231-42E1-B5E6-1671459BDE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1356967B-AE07-4CF8-898F-73DC245027D2}"/>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5" name="正方形/長方形 4">
          <a:extLst>
            <a:ext uri="{FF2B5EF4-FFF2-40B4-BE49-F238E27FC236}">
              <a16:creationId xmlns:a16="http://schemas.microsoft.com/office/drawing/2014/main" id="{471741BD-C129-491A-8708-845329C61705}"/>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235DFAF6-8859-4461-B061-F25735D076F4}"/>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10556A8F-2DEB-4693-8742-DC77D740E98C}"/>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61D38739-3548-40DE-AC28-9E4F702F49E8}"/>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2AC8DE45-981E-4867-8EE9-76BCA9D608EF}"/>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宮崎県延岡市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8E0B7C90-F104-4D44-95C3-C0B25F2DDA38}"/>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BBD2C428-67E8-4354-A5E2-033E970F9FD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3B41C4C9-1EEE-4972-88D6-9F252D351509}"/>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1BF875FB-2ECB-49DA-830B-0AEC4B5CE106}"/>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3C775B24-5173-4FFE-86C3-DAC92D1A2034}"/>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0196E729-CF0F-4316-9D26-97415CCA294D}"/>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113,936
113,244
868.02
74,004,811
70,924,122
1,762,775
32,645,001
53,950,273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77F21A97-6DED-46A1-A7C1-7A52264BF374}"/>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58468968-0AAD-4A6E-B1BA-EBA2D34C5741}"/>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01ADE921-E72F-41DF-BEF7-6A61CB47118D}"/>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D521AE47-08AC-4C94-B7D7-E88418AEE45C}"/>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7AF7EE57-A768-48A7-AF3C-5A459E8327C9}"/>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27DC47B1-F265-421F-AB4D-8C688A926DC7}"/>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7EDA2A04-3D2D-4C39-A022-FE6BF949BA8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E4219043-F7C5-4691-A035-855D7801B48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85CD3CC0-2674-4E60-9D3A-990695A4E925}"/>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FF74C04E-03E9-4375-81A8-75E23C6E2964}"/>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17AB30DB-E642-4F26-B93B-90F9216CA43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C740A46A-FBB7-44EF-AF3D-26021A3D8C3A}"/>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CAB7D970-759A-4405-B440-E34FA8CCEE56}"/>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7B1D7DC1-85F8-435A-825C-7BE3E906914E}"/>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827018FC-793D-4D00-9766-34CED868616A}"/>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F343987A-8DAC-46AD-8FF2-75F19DB8B696}"/>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B9F4106B-89B3-4C84-9868-1F1CA8B68279}"/>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12927A70-CC75-4CE8-88EC-005DFE5A4A1C}"/>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08171F39-D727-473F-A890-F682A5F5615A}"/>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7DB70D7D-3D27-457F-95C4-808B11B93A97}"/>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D8003D0D-378E-432A-836B-7A810FF2D9C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5ECDF91B-491C-4BEC-8825-1C3E1A8721B1}"/>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1288256B-C561-4221-B0A1-34E09A642801}"/>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747DBF2F-03DB-486F-AB12-73F9E531FAF5}"/>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07D748AF-1F73-44CC-AB34-BD2818B527E2}"/>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D0306067-1AA9-4723-B07A-70BCA69C3D3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AF95713D-5362-404B-9610-70B7BC3B85B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5A495ACE-6E63-445E-8E8F-EC578675D5A3}"/>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61278FB1-4D3B-4CE5-8038-85CC6C66DC34}"/>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E9A83197-48B5-4D69-BE85-4CBF7029A12C}"/>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A839E016-AD9C-4209-8F65-46111CCC828F}"/>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B0E49F43-DFDD-4320-BE4A-6B440D3CD707}"/>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368A0710-881A-45D6-9128-CBE50BBAAFD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17C26799-6E82-43BD-94D9-F7573E937986}"/>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9AC81F12-606F-4F61-B7C4-636B92B32178}"/>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長期的な視点で総合的かつ計画的に公共施設等の管理を行うための方針として、平成</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年度に「延岡市公共施設維持管理計画」を策定している。</a:t>
          </a:r>
        </a:p>
        <a:p>
          <a:r>
            <a:rPr kumimoji="1" lang="ja-JP" altLang="en-US" sz="1100">
              <a:latin typeface="ＭＳ Ｐゴシック" panose="020B0600070205080204" pitchFamily="50" charset="-128"/>
              <a:ea typeface="ＭＳ Ｐゴシック" panose="020B0600070205080204" pitchFamily="50" charset="-128"/>
            </a:rPr>
            <a:t>現時点において、有形固定資産減価償却率については類似団体より低い水準にはある。これは老朽化した公共施設の更新や学校の耐震化・新増改築事業等を進めてきたことによるが、施設の最適化や予防保全型管理を行い施設の長寿命化を図っていく。</a:t>
          </a: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988CB7E7-037F-4DCB-9BAF-DDA155241608}"/>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376993C1-8F5F-40BE-A379-312D4746C49D}"/>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66963F00-1FC1-4881-9DA8-9E397ED8088D}"/>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4" name="直線コネクタ 53">
          <a:extLst>
            <a:ext uri="{FF2B5EF4-FFF2-40B4-BE49-F238E27FC236}">
              <a16:creationId xmlns:a16="http://schemas.microsoft.com/office/drawing/2014/main" id="{7A501C34-E293-4D78-85DC-7432296D7DEB}"/>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5" name="テキスト ボックス 54">
          <a:extLst>
            <a:ext uri="{FF2B5EF4-FFF2-40B4-BE49-F238E27FC236}">
              <a16:creationId xmlns:a16="http://schemas.microsoft.com/office/drawing/2014/main" id="{26BDDD7B-CDE7-415D-AE46-FB2D2B863B59}"/>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6" name="直線コネクタ 55">
          <a:extLst>
            <a:ext uri="{FF2B5EF4-FFF2-40B4-BE49-F238E27FC236}">
              <a16:creationId xmlns:a16="http://schemas.microsoft.com/office/drawing/2014/main" id="{728536D0-031F-4017-BC3C-BFAE0A2B8A56}"/>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7" name="テキスト ボックス 56">
          <a:extLst>
            <a:ext uri="{FF2B5EF4-FFF2-40B4-BE49-F238E27FC236}">
              <a16:creationId xmlns:a16="http://schemas.microsoft.com/office/drawing/2014/main" id="{DDF343DB-48D1-4267-9B07-38CFCE443EF1}"/>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A9870994-6AF4-494D-B1DB-A00C942BE035}"/>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CCA54E54-B811-404D-9AE8-68C31A4CE72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0" name="直線コネクタ 59">
          <a:extLst>
            <a:ext uri="{FF2B5EF4-FFF2-40B4-BE49-F238E27FC236}">
              <a16:creationId xmlns:a16="http://schemas.microsoft.com/office/drawing/2014/main" id="{DE5F8E87-FA6A-452D-AEB1-6F9447348001}"/>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1" name="テキスト ボックス 60">
          <a:extLst>
            <a:ext uri="{FF2B5EF4-FFF2-40B4-BE49-F238E27FC236}">
              <a16:creationId xmlns:a16="http://schemas.microsoft.com/office/drawing/2014/main" id="{39442966-AC9A-4A0B-A4C1-66FA76248E1D}"/>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2" name="直線コネクタ 61">
          <a:extLst>
            <a:ext uri="{FF2B5EF4-FFF2-40B4-BE49-F238E27FC236}">
              <a16:creationId xmlns:a16="http://schemas.microsoft.com/office/drawing/2014/main" id="{3F9D50BA-215A-41FF-9A03-ED968E745416}"/>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3" name="テキスト ボックス 62">
          <a:extLst>
            <a:ext uri="{FF2B5EF4-FFF2-40B4-BE49-F238E27FC236}">
              <a16:creationId xmlns:a16="http://schemas.microsoft.com/office/drawing/2014/main" id="{B62A828B-6F7D-4353-9839-98B402182C1B}"/>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F020EFF6-F75C-4AFC-91E0-4E28822AB8B9}"/>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964E19D6-E33E-4A1C-AC14-10B6A1D703DF}"/>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514F9583-1FE0-4033-86C3-3E1738B9F069}"/>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67" name="直線コネクタ 66">
          <a:extLst>
            <a:ext uri="{FF2B5EF4-FFF2-40B4-BE49-F238E27FC236}">
              <a16:creationId xmlns:a16="http://schemas.microsoft.com/office/drawing/2014/main" id="{F1498C0E-2AE3-486B-94C8-ED1CD45FDE4F}"/>
            </a:ext>
          </a:extLst>
        </xdr:cNvPr>
        <xdr:cNvCxnSpPr/>
      </xdr:nvCxnSpPr>
      <xdr:spPr>
        <a:xfrm flipV="1">
          <a:off x="4760595" y="5255260"/>
          <a:ext cx="1270" cy="1259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68" name="有形固定資産減価償却率最小値テキスト">
          <a:extLst>
            <a:ext uri="{FF2B5EF4-FFF2-40B4-BE49-F238E27FC236}">
              <a16:creationId xmlns:a16="http://schemas.microsoft.com/office/drawing/2014/main" id="{09F4B5AD-D91C-4592-9B70-8BAA76873D10}"/>
            </a:ext>
          </a:extLst>
        </xdr:cNvPr>
        <xdr:cNvSpPr txBox="1"/>
      </xdr:nvSpPr>
      <xdr:spPr>
        <a:xfrm>
          <a:off x="4813300" y="6518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69" name="直線コネクタ 68">
          <a:extLst>
            <a:ext uri="{FF2B5EF4-FFF2-40B4-BE49-F238E27FC236}">
              <a16:creationId xmlns:a16="http://schemas.microsoft.com/office/drawing/2014/main" id="{53F34DDC-D110-455F-983B-E414BAB1FAB7}"/>
            </a:ext>
          </a:extLst>
        </xdr:cNvPr>
        <xdr:cNvCxnSpPr/>
      </xdr:nvCxnSpPr>
      <xdr:spPr>
        <a:xfrm>
          <a:off x="4673600" y="65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70" name="有形固定資産減価償却率最大値テキスト">
          <a:extLst>
            <a:ext uri="{FF2B5EF4-FFF2-40B4-BE49-F238E27FC236}">
              <a16:creationId xmlns:a16="http://schemas.microsoft.com/office/drawing/2014/main" id="{35F9D235-348E-4AB8-918E-A03CF8268A4E}"/>
            </a:ext>
          </a:extLst>
        </xdr:cNvPr>
        <xdr:cNvSpPr txBox="1"/>
      </xdr:nvSpPr>
      <xdr:spPr>
        <a:xfrm>
          <a:off x="4813300" y="503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71" name="直線コネクタ 70">
          <a:extLst>
            <a:ext uri="{FF2B5EF4-FFF2-40B4-BE49-F238E27FC236}">
              <a16:creationId xmlns:a16="http://schemas.microsoft.com/office/drawing/2014/main" id="{B81B7C6C-69FD-49AA-9C52-0E23B93A0DEC}"/>
            </a:ext>
          </a:extLst>
        </xdr:cNvPr>
        <xdr:cNvCxnSpPr/>
      </xdr:nvCxnSpPr>
      <xdr:spPr>
        <a:xfrm>
          <a:off x="4673600" y="525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76217</xdr:rowOff>
    </xdr:from>
    <xdr:ext cx="405111" cy="259045"/>
    <xdr:sp macro="" textlink="">
      <xdr:nvSpPr>
        <xdr:cNvPr id="72" name="有形固定資産減価償却率平均値テキスト">
          <a:extLst>
            <a:ext uri="{FF2B5EF4-FFF2-40B4-BE49-F238E27FC236}">
              <a16:creationId xmlns:a16="http://schemas.microsoft.com/office/drawing/2014/main" id="{29EF96CE-67D2-4D6F-8AAD-2365587CAFCC}"/>
            </a:ext>
          </a:extLst>
        </xdr:cNvPr>
        <xdr:cNvSpPr txBox="1"/>
      </xdr:nvSpPr>
      <xdr:spPr>
        <a:xfrm>
          <a:off x="4813300" y="5819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73" name="フローチャート: 判断 72">
          <a:extLst>
            <a:ext uri="{FF2B5EF4-FFF2-40B4-BE49-F238E27FC236}">
              <a16:creationId xmlns:a16="http://schemas.microsoft.com/office/drawing/2014/main" id="{93DAC63E-66A7-4084-A58B-B1CB4002CE7E}"/>
            </a:ext>
          </a:extLst>
        </xdr:cNvPr>
        <xdr:cNvSpPr/>
      </xdr:nvSpPr>
      <xdr:spPr>
        <a:xfrm>
          <a:off x="4711700" y="584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74" name="フローチャート: 判断 73">
          <a:extLst>
            <a:ext uri="{FF2B5EF4-FFF2-40B4-BE49-F238E27FC236}">
              <a16:creationId xmlns:a16="http://schemas.microsoft.com/office/drawing/2014/main" id="{ADDD7470-EDFE-4B87-829B-090DBEE6F6AE}"/>
            </a:ext>
          </a:extLst>
        </xdr:cNvPr>
        <xdr:cNvSpPr/>
      </xdr:nvSpPr>
      <xdr:spPr>
        <a:xfrm>
          <a:off x="4000500" y="581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5" name="フローチャート: 判断 74">
          <a:extLst>
            <a:ext uri="{FF2B5EF4-FFF2-40B4-BE49-F238E27FC236}">
              <a16:creationId xmlns:a16="http://schemas.microsoft.com/office/drawing/2014/main" id="{DB45087F-4D0E-479E-9F88-6D91D102E377}"/>
            </a:ext>
          </a:extLst>
        </xdr:cNvPr>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76" name="フローチャート: 判断 75">
          <a:extLst>
            <a:ext uri="{FF2B5EF4-FFF2-40B4-BE49-F238E27FC236}">
              <a16:creationId xmlns:a16="http://schemas.microsoft.com/office/drawing/2014/main" id="{4C3B1C2B-C593-44E4-9BD0-FC6FE0C8F075}"/>
            </a:ext>
          </a:extLst>
        </xdr:cNvPr>
        <xdr:cNvSpPr/>
      </xdr:nvSpPr>
      <xdr:spPr>
        <a:xfrm>
          <a:off x="2476500" y="5737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77" name="フローチャート: 判断 76">
          <a:extLst>
            <a:ext uri="{FF2B5EF4-FFF2-40B4-BE49-F238E27FC236}">
              <a16:creationId xmlns:a16="http://schemas.microsoft.com/office/drawing/2014/main" id="{1D16D001-7546-47DC-9CC3-B7571AECBE5D}"/>
            </a:ext>
          </a:extLst>
        </xdr:cNvPr>
        <xdr:cNvSpPr/>
      </xdr:nvSpPr>
      <xdr:spPr>
        <a:xfrm>
          <a:off x="1714500" y="573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E309A325-7C69-4279-813C-4B19EC04CD9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489F42F7-CF6B-4E55-8939-CFE6AC7A8802}"/>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F0C71B90-B153-4B16-8366-1427551AE7AC}"/>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168B1BEE-4C73-4470-9F41-696918360F2B}"/>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2ABE3C8C-B38D-4206-9B51-7CDA17ED7265}"/>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96520</xdr:rowOff>
    </xdr:from>
    <xdr:to>
      <xdr:col>23</xdr:col>
      <xdr:colOff>136525</xdr:colOff>
      <xdr:row>29</xdr:row>
      <xdr:rowOff>26670</xdr:rowOff>
    </xdr:to>
    <xdr:sp macro="" textlink="">
      <xdr:nvSpPr>
        <xdr:cNvPr id="83" name="楕円 82">
          <a:extLst>
            <a:ext uri="{FF2B5EF4-FFF2-40B4-BE49-F238E27FC236}">
              <a16:creationId xmlns:a16="http://schemas.microsoft.com/office/drawing/2014/main" id="{6481811C-068C-4291-96B1-561E9379356D}"/>
            </a:ext>
          </a:extLst>
        </xdr:cNvPr>
        <xdr:cNvSpPr/>
      </xdr:nvSpPr>
      <xdr:spPr>
        <a:xfrm>
          <a:off x="4711700" y="566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119397</xdr:rowOff>
    </xdr:from>
    <xdr:ext cx="405111" cy="259045"/>
    <xdr:sp macro="" textlink="">
      <xdr:nvSpPr>
        <xdr:cNvPr id="84" name="有形固定資産減価償却率該当値テキスト">
          <a:extLst>
            <a:ext uri="{FF2B5EF4-FFF2-40B4-BE49-F238E27FC236}">
              <a16:creationId xmlns:a16="http://schemas.microsoft.com/office/drawing/2014/main" id="{B338A9F7-ED7B-4D65-AAC0-A46A1FB8D01F}"/>
            </a:ext>
          </a:extLst>
        </xdr:cNvPr>
        <xdr:cNvSpPr txBox="1"/>
      </xdr:nvSpPr>
      <xdr:spPr>
        <a:xfrm>
          <a:off x="4813300" y="5520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60537</xdr:rowOff>
    </xdr:from>
    <xdr:to>
      <xdr:col>19</xdr:col>
      <xdr:colOff>187325</xdr:colOff>
      <xdr:row>28</xdr:row>
      <xdr:rowOff>162137</xdr:rowOff>
    </xdr:to>
    <xdr:sp macro="" textlink="">
      <xdr:nvSpPr>
        <xdr:cNvPr id="85" name="楕円 84">
          <a:extLst>
            <a:ext uri="{FF2B5EF4-FFF2-40B4-BE49-F238E27FC236}">
              <a16:creationId xmlns:a16="http://schemas.microsoft.com/office/drawing/2014/main" id="{88DBE0FD-BAC2-4556-B148-10F4E9E58656}"/>
            </a:ext>
          </a:extLst>
        </xdr:cNvPr>
        <xdr:cNvSpPr/>
      </xdr:nvSpPr>
      <xdr:spPr>
        <a:xfrm>
          <a:off x="4000500" y="5632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111337</xdr:rowOff>
    </xdr:from>
    <xdr:to>
      <xdr:col>23</xdr:col>
      <xdr:colOff>85725</xdr:colOff>
      <xdr:row>28</xdr:row>
      <xdr:rowOff>147320</xdr:rowOff>
    </xdr:to>
    <xdr:cxnSp macro="">
      <xdr:nvCxnSpPr>
        <xdr:cNvPr id="86" name="直線コネクタ 85">
          <a:extLst>
            <a:ext uri="{FF2B5EF4-FFF2-40B4-BE49-F238E27FC236}">
              <a16:creationId xmlns:a16="http://schemas.microsoft.com/office/drawing/2014/main" id="{DF4D9B79-CB8F-40B0-A02D-BD3EF4F5666D}"/>
            </a:ext>
          </a:extLst>
        </xdr:cNvPr>
        <xdr:cNvCxnSpPr/>
      </xdr:nvCxnSpPr>
      <xdr:spPr>
        <a:xfrm>
          <a:off x="4051300" y="5683462"/>
          <a:ext cx="7112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20955</xdr:rowOff>
    </xdr:from>
    <xdr:to>
      <xdr:col>15</xdr:col>
      <xdr:colOff>187325</xdr:colOff>
      <xdr:row>28</xdr:row>
      <xdr:rowOff>122555</xdr:rowOff>
    </xdr:to>
    <xdr:sp macro="" textlink="">
      <xdr:nvSpPr>
        <xdr:cNvPr id="87" name="楕円 86">
          <a:extLst>
            <a:ext uri="{FF2B5EF4-FFF2-40B4-BE49-F238E27FC236}">
              <a16:creationId xmlns:a16="http://schemas.microsoft.com/office/drawing/2014/main" id="{CF1F228F-9E22-4105-B021-57E24860F856}"/>
            </a:ext>
          </a:extLst>
        </xdr:cNvPr>
        <xdr:cNvSpPr/>
      </xdr:nvSpPr>
      <xdr:spPr>
        <a:xfrm>
          <a:off x="3238500" y="559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71755</xdr:rowOff>
    </xdr:from>
    <xdr:to>
      <xdr:col>19</xdr:col>
      <xdr:colOff>136525</xdr:colOff>
      <xdr:row>28</xdr:row>
      <xdr:rowOff>111337</xdr:rowOff>
    </xdr:to>
    <xdr:cxnSp macro="">
      <xdr:nvCxnSpPr>
        <xdr:cNvPr id="88" name="直線コネクタ 87">
          <a:extLst>
            <a:ext uri="{FF2B5EF4-FFF2-40B4-BE49-F238E27FC236}">
              <a16:creationId xmlns:a16="http://schemas.microsoft.com/office/drawing/2014/main" id="{C2FBD035-6A72-483D-8B59-7713995BED72}"/>
            </a:ext>
          </a:extLst>
        </xdr:cNvPr>
        <xdr:cNvCxnSpPr/>
      </xdr:nvCxnSpPr>
      <xdr:spPr>
        <a:xfrm>
          <a:off x="3289300" y="5643880"/>
          <a:ext cx="7620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20955</xdr:rowOff>
    </xdr:from>
    <xdr:to>
      <xdr:col>11</xdr:col>
      <xdr:colOff>187325</xdr:colOff>
      <xdr:row>28</xdr:row>
      <xdr:rowOff>122555</xdr:rowOff>
    </xdr:to>
    <xdr:sp macro="" textlink="">
      <xdr:nvSpPr>
        <xdr:cNvPr id="89" name="楕円 88">
          <a:extLst>
            <a:ext uri="{FF2B5EF4-FFF2-40B4-BE49-F238E27FC236}">
              <a16:creationId xmlns:a16="http://schemas.microsoft.com/office/drawing/2014/main" id="{35FA065B-A2C6-4116-84E5-A7B281A8D80C}"/>
            </a:ext>
          </a:extLst>
        </xdr:cNvPr>
        <xdr:cNvSpPr/>
      </xdr:nvSpPr>
      <xdr:spPr>
        <a:xfrm>
          <a:off x="2476500" y="559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71755</xdr:rowOff>
    </xdr:from>
    <xdr:to>
      <xdr:col>15</xdr:col>
      <xdr:colOff>136525</xdr:colOff>
      <xdr:row>28</xdr:row>
      <xdr:rowOff>71755</xdr:rowOff>
    </xdr:to>
    <xdr:cxnSp macro="">
      <xdr:nvCxnSpPr>
        <xdr:cNvPr id="90" name="直線コネクタ 89">
          <a:extLst>
            <a:ext uri="{FF2B5EF4-FFF2-40B4-BE49-F238E27FC236}">
              <a16:creationId xmlns:a16="http://schemas.microsoft.com/office/drawing/2014/main" id="{5EADD696-C0AD-48E7-9542-48122B3350B5}"/>
            </a:ext>
          </a:extLst>
        </xdr:cNvPr>
        <xdr:cNvCxnSpPr/>
      </xdr:nvCxnSpPr>
      <xdr:spPr>
        <a:xfrm>
          <a:off x="2527300" y="564388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152823</xdr:rowOff>
    </xdr:from>
    <xdr:to>
      <xdr:col>7</xdr:col>
      <xdr:colOff>187325</xdr:colOff>
      <xdr:row>28</xdr:row>
      <xdr:rowOff>82973</xdr:rowOff>
    </xdr:to>
    <xdr:sp macro="" textlink="">
      <xdr:nvSpPr>
        <xdr:cNvPr id="91" name="楕円 90">
          <a:extLst>
            <a:ext uri="{FF2B5EF4-FFF2-40B4-BE49-F238E27FC236}">
              <a16:creationId xmlns:a16="http://schemas.microsoft.com/office/drawing/2014/main" id="{4CA68C21-0E2F-4F15-8F5A-A107CECDA95A}"/>
            </a:ext>
          </a:extLst>
        </xdr:cNvPr>
        <xdr:cNvSpPr/>
      </xdr:nvSpPr>
      <xdr:spPr>
        <a:xfrm>
          <a:off x="1714500" y="5553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32173</xdr:rowOff>
    </xdr:from>
    <xdr:to>
      <xdr:col>11</xdr:col>
      <xdr:colOff>136525</xdr:colOff>
      <xdr:row>28</xdr:row>
      <xdr:rowOff>71755</xdr:rowOff>
    </xdr:to>
    <xdr:cxnSp macro="">
      <xdr:nvCxnSpPr>
        <xdr:cNvPr id="92" name="直線コネクタ 91">
          <a:extLst>
            <a:ext uri="{FF2B5EF4-FFF2-40B4-BE49-F238E27FC236}">
              <a16:creationId xmlns:a16="http://schemas.microsoft.com/office/drawing/2014/main" id="{0704416F-4B81-4FBF-ABC9-5AC34FE9D394}"/>
            </a:ext>
          </a:extLst>
        </xdr:cNvPr>
        <xdr:cNvCxnSpPr/>
      </xdr:nvCxnSpPr>
      <xdr:spPr>
        <a:xfrm>
          <a:off x="1765300" y="5604298"/>
          <a:ext cx="7620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168927</xdr:rowOff>
    </xdr:from>
    <xdr:ext cx="405111" cy="259045"/>
    <xdr:sp macro="" textlink="">
      <xdr:nvSpPr>
        <xdr:cNvPr id="93" name="n_1aveValue有形固定資産減価償却率">
          <a:extLst>
            <a:ext uri="{FF2B5EF4-FFF2-40B4-BE49-F238E27FC236}">
              <a16:creationId xmlns:a16="http://schemas.microsoft.com/office/drawing/2014/main" id="{1809F62B-21A8-4BE7-B286-75CC0F9EB0CA}"/>
            </a:ext>
          </a:extLst>
        </xdr:cNvPr>
        <xdr:cNvSpPr txBox="1"/>
      </xdr:nvSpPr>
      <xdr:spPr>
        <a:xfrm>
          <a:off x="3836044" y="5912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114952</xdr:rowOff>
    </xdr:from>
    <xdr:ext cx="405111" cy="259045"/>
    <xdr:sp macro="" textlink="">
      <xdr:nvSpPr>
        <xdr:cNvPr id="94" name="n_2aveValue有形固定資産減価償却率">
          <a:extLst>
            <a:ext uri="{FF2B5EF4-FFF2-40B4-BE49-F238E27FC236}">
              <a16:creationId xmlns:a16="http://schemas.microsoft.com/office/drawing/2014/main" id="{7CE3CE93-B4F2-4E77-AE7A-EE14684F6144}"/>
            </a:ext>
          </a:extLst>
        </xdr:cNvPr>
        <xdr:cNvSpPr txBox="1"/>
      </xdr:nvSpPr>
      <xdr:spPr>
        <a:xfrm>
          <a:off x="3086744"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86165</xdr:rowOff>
    </xdr:from>
    <xdr:ext cx="405111" cy="259045"/>
    <xdr:sp macro="" textlink="">
      <xdr:nvSpPr>
        <xdr:cNvPr id="95" name="n_3aveValue有形固定資産減価償却率">
          <a:extLst>
            <a:ext uri="{FF2B5EF4-FFF2-40B4-BE49-F238E27FC236}">
              <a16:creationId xmlns:a16="http://schemas.microsoft.com/office/drawing/2014/main" id="{88F782D7-5EB0-454E-82CE-337159846B14}"/>
            </a:ext>
          </a:extLst>
        </xdr:cNvPr>
        <xdr:cNvSpPr txBox="1"/>
      </xdr:nvSpPr>
      <xdr:spPr>
        <a:xfrm>
          <a:off x="2324744" y="5829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82567</xdr:rowOff>
    </xdr:from>
    <xdr:ext cx="405111" cy="259045"/>
    <xdr:sp macro="" textlink="">
      <xdr:nvSpPr>
        <xdr:cNvPr id="96" name="n_4aveValue有形固定資産減価償却率">
          <a:extLst>
            <a:ext uri="{FF2B5EF4-FFF2-40B4-BE49-F238E27FC236}">
              <a16:creationId xmlns:a16="http://schemas.microsoft.com/office/drawing/2014/main" id="{09ED6D18-2DE7-4DE2-9AB8-6346770C4869}"/>
            </a:ext>
          </a:extLst>
        </xdr:cNvPr>
        <xdr:cNvSpPr txBox="1"/>
      </xdr:nvSpPr>
      <xdr:spPr>
        <a:xfrm>
          <a:off x="1562744" y="582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7214</xdr:rowOff>
    </xdr:from>
    <xdr:ext cx="405111" cy="259045"/>
    <xdr:sp macro="" textlink="">
      <xdr:nvSpPr>
        <xdr:cNvPr id="97" name="n_1mainValue有形固定資産減価償却率">
          <a:extLst>
            <a:ext uri="{FF2B5EF4-FFF2-40B4-BE49-F238E27FC236}">
              <a16:creationId xmlns:a16="http://schemas.microsoft.com/office/drawing/2014/main" id="{F3017CEA-3FA2-4436-876D-190C72752E61}"/>
            </a:ext>
          </a:extLst>
        </xdr:cNvPr>
        <xdr:cNvSpPr txBox="1"/>
      </xdr:nvSpPr>
      <xdr:spPr>
        <a:xfrm>
          <a:off x="3836044" y="5407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139082</xdr:rowOff>
    </xdr:from>
    <xdr:ext cx="405111" cy="259045"/>
    <xdr:sp macro="" textlink="">
      <xdr:nvSpPr>
        <xdr:cNvPr id="98" name="n_2mainValue有形固定資産減価償却率">
          <a:extLst>
            <a:ext uri="{FF2B5EF4-FFF2-40B4-BE49-F238E27FC236}">
              <a16:creationId xmlns:a16="http://schemas.microsoft.com/office/drawing/2014/main" id="{7A1D2B79-F170-4C0F-9F46-1CF634A3B73B}"/>
            </a:ext>
          </a:extLst>
        </xdr:cNvPr>
        <xdr:cNvSpPr txBox="1"/>
      </xdr:nvSpPr>
      <xdr:spPr>
        <a:xfrm>
          <a:off x="3086744" y="5368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139082</xdr:rowOff>
    </xdr:from>
    <xdr:ext cx="405111" cy="259045"/>
    <xdr:sp macro="" textlink="">
      <xdr:nvSpPr>
        <xdr:cNvPr id="99" name="n_3mainValue有形固定資産減価償却率">
          <a:extLst>
            <a:ext uri="{FF2B5EF4-FFF2-40B4-BE49-F238E27FC236}">
              <a16:creationId xmlns:a16="http://schemas.microsoft.com/office/drawing/2014/main" id="{09C0B3C2-78FA-4A24-AE90-F5070310C7E6}"/>
            </a:ext>
          </a:extLst>
        </xdr:cNvPr>
        <xdr:cNvSpPr txBox="1"/>
      </xdr:nvSpPr>
      <xdr:spPr>
        <a:xfrm>
          <a:off x="2324744" y="5368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99500</xdr:rowOff>
    </xdr:from>
    <xdr:ext cx="405111" cy="259045"/>
    <xdr:sp macro="" textlink="">
      <xdr:nvSpPr>
        <xdr:cNvPr id="100" name="n_4mainValue有形固定資産減価償却率">
          <a:extLst>
            <a:ext uri="{FF2B5EF4-FFF2-40B4-BE49-F238E27FC236}">
              <a16:creationId xmlns:a16="http://schemas.microsoft.com/office/drawing/2014/main" id="{459FF35B-681B-41CF-AB70-999C905F19B1}"/>
            </a:ext>
          </a:extLst>
        </xdr:cNvPr>
        <xdr:cNvSpPr txBox="1"/>
      </xdr:nvSpPr>
      <xdr:spPr>
        <a:xfrm>
          <a:off x="1562744" y="5328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6E28EDC0-007B-4ADD-80CE-AE57E8700FB6}"/>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3CE6AC02-229D-4572-8455-A6F5309A845B}"/>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2B3237C5-6AD9-460D-A443-6D6848762753}"/>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[ 676.9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F0462EA8-6BBD-48D0-B729-9E82119B5108}"/>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44438617-41BD-4006-8394-29ECD6CDD32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AC30671B-B6F6-4421-B510-C6D37A4A011F}"/>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8D0E37AB-D09A-41D2-8A7A-D3632F6A7BD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D33877B0-171E-4156-9E7C-AE3B4E8A32F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7DF0A72D-80B3-49AD-8644-31B4680057EE}"/>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042A3D40-2BDC-4B0E-A595-EB313CD384CB}"/>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CE804A05-84FD-4AD9-B09F-2FF10A2E4D31}"/>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6BE8776-6219-4040-8807-DC155A8764FE}"/>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5B6E94A1-80E8-4ED6-A5CA-6A9DFEC5668B}"/>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公営企業債等繰入見込額が</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億円増加したことや控除項目である充当可能財源等が</a:t>
          </a:r>
          <a:r>
            <a:rPr kumimoji="1" lang="en-US" altLang="ja-JP" sz="1100">
              <a:latin typeface="ＭＳ Ｐゴシック" panose="020B0600070205080204" pitchFamily="50" charset="-128"/>
              <a:ea typeface="ＭＳ Ｐゴシック" panose="020B0600070205080204" pitchFamily="50" charset="-128"/>
            </a:rPr>
            <a:t>28.9</a:t>
          </a:r>
          <a:r>
            <a:rPr kumimoji="1" lang="ja-JP" altLang="en-US" sz="1100">
              <a:latin typeface="ＭＳ Ｐゴシック" panose="020B0600070205080204" pitchFamily="50" charset="-128"/>
              <a:ea typeface="ＭＳ Ｐゴシック" panose="020B0600070205080204" pitchFamily="50" charset="-128"/>
            </a:rPr>
            <a:t>億円減少したことにより、前年度より悪化し、類似団体平均も上回っている。</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3E6F4FE2-4696-4E59-BA6F-AD16548C1F1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85FA4BDF-8E72-44C4-9564-F07F6A3BAC11}"/>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E12D5732-D920-4A65-83F3-65CC12CA5535}"/>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481F1F30-F94B-46EC-9636-63E768B5B04C}"/>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DA10E6A2-2D28-4AC7-B370-F42C135AB77B}"/>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6656CD1F-226D-46EB-BA67-73BCFC956D25}"/>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46D7D34D-2127-4CDC-A0EB-1B7B7A21D7E9}"/>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D14D36FA-4FDB-4420-9B3B-03A2BC5CD8C2}"/>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442DEAF2-7F31-47E2-BA43-A1FFA8D5F10A}"/>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71C00558-07A0-4ABC-B459-AD5B94760EC6}"/>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652D75CE-B13B-402D-9957-BF59F7689BFE}"/>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F644EC88-229E-47D2-A91B-89C4E0757767}"/>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8A49815F-E599-4E60-92D9-4F8EDB14A428}"/>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AF825F3C-4CEB-4237-8399-63E3545A3937}"/>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34961799-FEE3-416B-B118-3A798C914D2B}"/>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C776C122-60E9-41B5-93F1-6716E274A87D}"/>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3A0F631F-11FA-4047-8A53-EA3189017D6A}"/>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31" name="直線コネクタ 130">
          <a:extLst>
            <a:ext uri="{FF2B5EF4-FFF2-40B4-BE49-F238E27FC236}">
              <a16:creationId xmlns:a16="http://schemas.microsoft.com/office/drawing/2014/main" id="{8056FDC2-817C-4D44-B94D-27276EF627A3}"/>
            </a:ext>
          </a:extLst>
        </xdr:cNvPr>
        <xdr:cNvCxnSpPr/>
      </xdr:nvCxnSpPr>
      <xdr:spPr>
        <a:xfrm flipV="1">
          <a:off x="14793595" y="5261428"/>
          <a:ext cx="1269" cy="1357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32" name="債務償還比率最小値テキスト">
          <a:extLst>
            <a:ext uri="{FF2B5EF4-FFF2-40B4-BE49-F238E27FC236}">
              <a16:creationId xmlns:a16="http://schemas.microsoft.com/office/drawing/2014/main" id="{ED4B0F63-4A59-4442-8687-20F154A4E12C}"/>
            </a:ext>
          </a:extLst>
        </xdr:cNvPr>
        <xdr:cNvSpPr txBox="1"/>
      </xdr:nvSpPr>
      <xdr:spPr>
        <a:xfrm>
          <a:off x="14846300" y="6622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33" name="直線コネクタ 132">
          <a:extLst>
            <a:ext uri="{FF2B5EF4-FFF2-40B4-BE49-F238E27FC236}">
              <a16:creationId xmlns:a16="http://schemas.microsoft.com/office/drawing/2014/main" id="{B8F671B2-0195-4C38-B564-AD97F0FC712A}"/>
            </a:ext>
          </a:extLst>
        </xdr:cNvPr>
        <xdr:cNvCxnSpPr/>
      </xdr:nvCxnSpPr>
      <xdr:spPr>
        <a:xfrm>
          <a:off x="14706600" y="6618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187686FD-1F41-475C-8879-14612D173115}"/>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D341A8EC-2D06-4D01-A63C-E2C1C735B2A2}"/>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47451</xdr:rowOff>
    </xdr:from>
    <xdr:ext cx="469744" cy="259045"/>
    <xdr:sp macro="" textlink="">
      <xdr:nvSpPr>
        <xdr:cNvPr id="136" name="債務償還比率平均値テキスト">
          <a:extLst>
            <a:ext uri="{FF2B5EF4-FFF2-40B4-BE49-F238E27FC236}">
              <a16:creationId xmlns:a16="http://schemas.microsoft.com/office/drawing/2014/main" id="{2B4803A2-9C8A-44D6-A4F1-F35B316744C0}"/>
            </a:ext>
          </a:extLst>
        </xdr:cNvPr>
        <xdr:cNvSpPr txBox="1"/>
      </xdr:nvSpPr>
      <xdr:spPr>
        <a:xfrm>
          <a:off x="14846300" y="57910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37" name="フローチャート: 判断 136">
          <a:extLst>
            <a:ext uri="{FF2B5EF4-FFF2-40B4-BE49-F238E27FC236}">
              <a16:creationId xmlns:a16="http://schemas.microsoft.com/office/drawing/2014/main" id="{80A77207-228B-4FAE-BB8C-EA6CAD735B9B}"/>
            </a:ext>
          </a:extLst>
        </xdr:cNvPr>
        <xdr:cNvSpPr/>
      </xdr:nvSpPr>
      <xdr:spPr>
        <a:xfrm>
          <a:off x="14744700" y="593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38" name="フローチャート: 判断 137">
          <a:extLst>
            <a:ext uri="{FF2B5EF4-FFF2-40B4-BE49-F238E27FC236}">
              <a16:creationId xmlns:a16="http://schemas.microsoft.com/office/drawing/2014/main" id="{9DAF8398-F64D-4E1E-84FC-45961E572134}"/>
            </a:ext>
          </a:extLst>
        </xdr:cNvPr>
        <xdr:cNvSpPr/>
      </xdr:nvSpPr>
      <xdr:spPr>
        <a:xfrm>
          <a:off x="14033500" y="59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39" name="フローチャート: 判断 138">
          <a:extLst>
            <a:ext uri="{FF2B5EF4-FFF2-40B4-BE49-F238E27FC236}">
              <a16:creationId xmlns:a16="http://schemas.microsoft.com/office/drawing/2014/main" id="{0096E541-7849-4D5F-A50F-7F998146BE4A}"/>
            </a:ext>
          </a:extLst>
        </xdr:cNvPr>
        <xdr:cNvSpPr/>
      </xdr:nvSpPr>
      <xdr:spPr>
        <a:xfrm>
          <a:off x="13271500" y="5928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40" name="フローチャート: 判断 139">
          <a:extLst>
            <a:ext uri="{FF2B5EF4-FFF2-40B4-BE49-F238E27FC236}">
              <a16:creationId xmlns:a16="http://schemas.microsoft.com/office/drawing/2014/main" id="{2DB343A1-DAB2-48FD-A698-BCF2ECB5BD47}"/>
            </a:ext>
          </a:extLst>
        </xdr:cNvPr>
        <xdr:cNvSpPr/>
      </xdr:nvSpPr>
      <xdr:spPr>
        <a:xfrm>
          <a:off x="12509500" y="5872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macro="" textlink="">
      <xdr:nvSpPr>
        <xdr:cNvPr id="141" name="フローチャート: 判断 140">
          <a:extLst>
            <a:ext uri="{FF2B5EF4-FFF2-40B4-BE49-F238E27FC236}">
              <a16:creationId xmlns:a16="http://schemas.microsoft.com/office/drawing/2014/main" id="{8DE47311-D85B-4834-A0F7-78BAB1ACFCC5}"/>
            </a:ext>
          </a:extLst>
        </xdr:cNvPr>
        <xdr:cNvSpPr/>
      </xdr:nvSpPr>
      <xdr:spPr>
        <a:xfrm>
          <a:off x="11747500" y="611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1A650572-CB4C-4037-8203-E61F35BBF813}"/>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5E241822-5054-4102-938F-0C648FAB75BB}"/>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89C0DE02-8CCC-4E28-B4B5-250C93470ABF}"/>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F6E5E2C5-E23B-4A66-9DC2-4BF8A7876394}"/>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398C7625-5350-4D5D-B4E8-178B9B630311}"/>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168030</xdr:rowOff>
    </xdr:from>
    <xdr:to>
      <xdr:col>76</xdr:col>
      <xdr:colOff>73025</xdr:colOff>
      <xdr:row>32</xdr:row>
      <xdr:rowOff>98180</xdr:rowOff>
    </xdr:to>
    <xdr:sp macro="" textlink="">
      <xdr:nvSpPr>
        <xdr:cNvPr id="147" name="楕円 146">
          <a:extLst>
            <a:ext uri="{FF2B5EF4-FFF2-40B4-BE49-F238E27FC236}">
              <a16:creationId xmlns:a16="http://schemas.microsoft.com/office/drawing/2014/main" id="{0E45D906-C5A0-4935-9266-AA99BCFA68B2}"/>
            </a:ext>
          </a:extLst>
        </xdr:cNvPr>
        <xdr:cNvSpPr/>
      </xdr:nvSpPr>
      <xdr:spPr>
        <a:xfrm>
          <a:off x="14744700" y="625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146457</xdr:rowOff>
    </xdr:from>
    <xdr:ext cx="469744" cy="259045"/>
    <xdr:sp macro="" textlink="">
      <xdr:nvSpPr>
        <xdr:cNvPr id="148" name="債務償還比率該当値テキスト">
          <a:extLst>
            <a:ext uri="{FF2B5EF4-FFF2-40B4-BE49-F238E27FC236}">
              <a16:creationId xmlns:a16="http://schemas.microsoft.com/office/drawing/2014/main" id="{CBB76B95-64DA-4E72-A019-EFB4B53E5DDD}"/>
            </a:ext>
          </a:extLst>
        </xdr:cNvPr>
        <xdr:cNvSpPr txBox="1"/>
      </xdr:nvSpPr>
      <xdr:spPr>
        <a:xfrm>
          <a:off x="14846300" y="6232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82595</xdr:rowOff>
    </xdr:from>
    <xdr:to>
      <xdr:col>72</xdr:col>
      <xdr:colOff>123825</xdr:colOff>
      <xdr:row>32</xdr:row>
      <xdr:rowOff>12745</xdr:rowOff>
    </xdr:to>
    <xdr:sp macro="" textlink="">
      <xdr:nvSpPr>
        <xdr:cNvPr id="149" name="楕円 148">
          <a:extLst>
            <a:ext uri="{FF2B5EF4-FFF2-40B4-BE49-F238E27FC236}">
              <a16:creationId xmlns:a16="http://schemas.microsoft.com/office/drawing/2014/main" id="{CBBEC061-675A-4FA3-8792-C099FC319B88}"/>
            </a:ext>
          </a:extLst>
        </xdr:cNvPr>
        <xdr:cNvSpPr/>
      </xdr:nvSpPr>
      <xdr:spPr>
        <a:xfrm>
          <a:off x="14033500" y="616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133395</xdr:rowOff>
    </xdr:from>
    <xdr:to>
      <xdr:col>76</xdr:col>
      <xdr:colOff>22225</xdr:colOff>
      <xdr:row>32</xdr:row>
      <xdr:rowOff>47380</xdr:rowOff>
    </xdr:to>
    <xdr:cxnSp macro="">
      <xdr:nvCxnSpPr>
        <xdr:cNvPr id="150" name="直線コネクタ 149">
          <a:extLst>
            <a:ext uri="{FF2B5EF4-FFF2-40B4-BE49-F238E27FC236}">
              <a16:creationId xmlns:a16="http://schemas.microsoft.com/office/drawing/2014/main" id="{3189E9A0-C30B-454A-B438-9CDE85351A38}"/>
            </a:ext>
          </a:extLst>
        </xdr:cNvPr>
        <xdr:cNvCxnSpPr/>
      </xdr:nvCxnSpPr>
      <xdr:spPr>
        <a:xfrm>
          <a:off x="14084300" y="6219870"/>
          <a:ext cx="711200" cy="85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77470</xdr:rowOff>
    </xdr:from>
    <xdr:to>
      <xdr:col>68</xdr:col>
      <xdr:colOff>123825</xdr:colOff>
      <xdr:row>31</xdr:row>
      <xdr:rowOff>7620</xdr:rowOff>
    </xdr:to>
    <xdr:sp macro="" textlink="">
      <xdr:nvSpPr>
        <xdr:cNvPr id="151" name="楕円 150">
          <a:extLst>
            <a:ext uri="{FF2B5EF4-FFF2-40B4-BE49-F238E27FC236}">
              <a16:creationId xmlns:a16="http://schemas.microsoft.com/office/drawing/2014/main" id="{ACE8191D-A567-4C00-8332-E5D80CC7DACD}"/>
            </a:ext>
          </a:extLst>
        </xdr:cNvPr>
        <xdr:cNvSpPr/>
      </xdr:nvSpPr>
      <xdr:spPr>
        <a:xfrm>
          <a:off x="13271500" y="599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128270</xdr:rowOff>
    </xdr:from>
    <xdr:to>
      <xdr:col>72</xdr:col>
      <xdr:colOff>73025</xdr:colOff>
      <xdr:row>31</xdr:row>
      <xdr:rowOff>133395</xdr:rowOff>
    </xdr:to>
    <xdr:cxnSp macro="">
      <xdr:nvCxnSpPr>
        <xdr:cNvPr id="152" name="直線コネクタ 151">
          <a:extLst>
            <a:ext uri="{FF2B5EF4-FFF2-40B4-BE49-F238E27FC236}">
              <a16:creationId xmlns:a16="http://schemas.microsoft.com/office/drawing/2014/main" id="{DAA828D5-08C9-47E6-9130-34C601636FDE}"/>
            </a:ext>
          </a:extLst>
        </xdr:cNvPr>
        <xdr:cNvCxnSpPr/>
      </xdr:nvCxnSpPr>
      <xdr:spPr>
        <a:xfrm>
          <a:off x="13322300" y="6043295"/>
          <a:ext cx="762000" cy="176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35832</xdr:rowOff>
    </xdr:from>
    <xdr:to>
      <xdr:col>64</xdr:col>
      <xdr:colOff>123825</xdr:colOff>
      <xdr:row>30</xdr:row>
      <xdr:rowOff>137432</xdr:rowOff>
    </xdr:to>
    <xdr:sp macro="" textlink="">
      <xdr:nvSpPr>
        <xdr:cNvPr id="153" name="楕円 152">
          <a:extLst>
            <a:ext uri="{FF2B5EF4-FFF2-40B4-BE49-F238E27FC236}">
              <a16:creationId xmlns:a16="http://schemas.microsoft.com/office/drawing/2014/main" id="{A2837856-32CD-41CA-9E51-AAFF6D0D59E0}"/>
            </a:ext>
          </a:extLst>
        </xdr:cNvPr>
        <xdr:cNvSpPr/>
      </xdr:nvSpPr>
      <xdr:spPr>
        <a:xfrm>
          <a:off x="12509500" y="595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86632</xdr:rowOff>
    </xdr:from>
    <xdr:to>
      <xdr:col>68</xdr:col>
      <xdr:colOff>73025</xdr:colOff>
      <xdr:row>30</xdr:row>
      <xdr:rowOff>128270</xdr:rowOff>
    </xdr:to>
    <xdr:cxnSp macro="">
      <xdr:nvCxnSpPr>
        <xdr:cNvPr id="154" name="直線コネクタ 153">
          <a:extLst>
            <a:ext uri="{FF2B5EF4-FFF2-40B4-BE49-F238E27FC236}">
              <a16:creationId xmlns:a16="http://schemas.microsoft.com/office/drawing/2014/main" id="{B886EC75-763A-4DB2-AA49-34CA6AD42093}"/>
            </a:ext>
          </a:extLst>
        </xdr:cNvPr>
        <xdr:cNvCxnSpPr/>
      </xdr:nvCxnSpPr>
      <xdr:spPr>
        <a:xfrm>
          <a:off x="12560300" y="6001657"/>
          <a:ext cx="762000" cy="4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55" name="楕円 154">
          <a:extLst>
            <a:ext uri="{FF2B5EF4-FFF2-40B4-BE49-F238E27FC236}">
              <a16:creationId xmlns:a16="http://schemas.microsoft.com/office/drawing/2014/main" id="{48913CD5-6013-434B-B4AD-7A5A2C92B72F}"/>
            </a:ext>
          </a:extLst>
        </xdr:cNvPr>
        <xdr:cNvSpPr/>
      </xdr:nvSpPr>
      <xdr:spPr>
        <a:xfrm>
          <a:off x="11747500" y="605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86632</xdr:rowOff>
    </xdr:from>
    <xdr:to>
      <xdr:col>64</xdr:col>
      <xdr:colOff>73025</xdr:colOff>
      <xdr:row>31</xdr:row>
      <xdr:rowOff>15113</xdr:rowOff>
    </xdr:to>
    <xdr:cxnSp macro="">
      <xdr:nvCxnSpPr>
        <xdr:cNvPr id="156" name="直線コネクタ 155">
          <a:extLst>
            <a:ext uri="{FF2B5EF4-FFF2-40B4-BE49-F238E27FC236}">
              <a16:creationId xmlns:a16="http://schemas.microsoft.com/office/drawing/2014/main" id="{827A5A04-B672-4227-9D2E-698E382C4909}"/>
            </a:ext>
          </a:extLst>
        </xdr:cNvPr>
        <xdr:cNvCxnSpPr/>
      </xdr:nvCxnSpPr>
      <xdr:spPr>
        <a:xfrm flipV="1">
          <a:off x="11798300" y="6001657"/>
          <a:ext cx="762000" cy="99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132986</xdr:rowOff>
    </xdr:from>
    <xdr:ext cx="469744" cy="259045"/>
    <xdr:sp macro="" textlink="">
      <xdr:nvSpPr>
        <xdr:cNvPr id="157" name="n_1aveValue債務償還比率">
          <a:extLst>
            <a:ext uri="{FF2B5EF4-FFF2-40B4-BE49-F238E27FC236}">
              <a16:creationId xmlns:a16="http://schemas.microsoft.com/office/drawing/2014/main" id="{E786773D-58D0-4C1F-A06B-D7D268C9CA0E}"/>
            </a:ext>
          </a:extLst>
        </xdr:cNvPr>
        <xdr:cNvSpPr txBox="1"/>
      </xdr:nvSpPr>
      <xdr:spPr>
        <a:xfrm>
          <a:off x="13836727" y="5705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131136</xdr:rowOff>
    </xdr:from>
    <xdr:ext cx="469744" cy="259045"/>
    <xdr:sp macro="" textlink="">
      <xdr:nvSpPr>
        <xdr:cNvPr id="158" name="n_2aveValue債務償還比率">
          <a:extLst>
            <a:ext uri="{FF2B5EF4-FFF2-40B4-BE49-F238E27FC236}">
              <a16:creationId xmlns:a16="http://schemas.microsoft.com/office/drawing/2014/main" id="{5E2AE7E0-CD35-41DF-947E-BC1A98A05D96}"/>
            </a:ext>
          </a:extLst>
        </xdr:cNvPr>
        <xdr:cNvSpPr txBox="1"/>
      </xdr:nvSpPr>
      <xdr:spPr>
        <a:xfrm>
          <a:off x="13087427" y="5703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75464</xdr:rowOff>
    </xdr:from>
    <xdr:ext cx="469744" cy="259045"/>
    <xdr:sp macro="" textlink="">
      <xdr:nvSpPr>
        <xdr:cNvPr id="159" name="n_3aveValue債務償還比率">
          <a:extLst>
            <a:ext uri="{FF2B5EF4-FFF2-40B4-BE49-F238E27FC236}">
              <a16:creationId xmlns:a16="http://schemas.microsoft.com/office/drawing/2014/main" id="{6D505866-0B43-46B0-BF7C-6DCB5988C2BF}"/>
            </a:ext>
          </a:extLst>
        </xdr:cNvPr>
        <xdr:cNvSpPr txBox="1"/>
      </xdr:nvSpPr>
      <xdr:spPr>
        <a:xfrm>
          <a:off x="12325427" y="5647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121193</xdr:rowOff>
    </xdr:from>
    <xdr:ext cx="469744" cy="259045"/>
    <xdr:sp macro="" textlink="">
      <xdr:nvSpPr>
        <xdr:cNvPr id="160" name="n_4aveValue債務償還比率">
          <a:extLst>
            <a:ext uri="{FF2B5EF4-FFF2-40B4-BE49-F238E27FC236}">
              <a16:creationId xmlns:a16="http://schemas.microsoft.com/office/drawing/2014/main" id="{47522073-3086-4A5A-9D8D-101F276E57C1}"/>
            </a:ext>
          </a:extLst>
        </xdr:cNvPr>
        <xdr:cNvSpPr txBox="1"/>
      </xdr:nvSpPr>
      <xdr:spPr>
        <a:xfrm>
          <a:off x="11563427" y="6207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3872</xdr:rowOff>
    </xdr:from>
    <xdr:ext cx="469744" cy="259045"/>
    <xdr:sp macro="" textlink="">
      <xdr:nvSpPr>
        <xdr:cNvPr id="161" name="n_1mainValue債務償還比率">
          <a:extLst>
            <a:ext uri="{FF2B5EF4-FFF2-40B4-BE49-F238E27FC236}">
              <a16:creationId xmlns:a16="http://schemas.microsoft.com/office/drawing/2014/main" id="{E931CC71-15E6-47FA-B882-8CB9218AA970}"/>
            </a:ext>
          </a:extLst>
        </xdr:cNvPr>
        <xdr:cNvSpPr txBox="1"/>
      </xdr:nvSpPr>
      <xdr:spPr>
        <a:xfrm>
          <a:off x="13836727" y="626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170197</xdr:rowOff>
    </xdr:from>
    <xdr:ext cx="469744" cy="259045"/>
    <xdr:sp macro="" textlink="">
      <xdr:nvSpPr>
        <xdr:cNvPr id="162" name="n_2mainValue債務償還比率">
          <a:extLst>
            <a:ext uri="{FF2B5EF4-FFF2-40B4-BE49-F238E27FC236}">
              <a16:creationId xmlns:a16="http://schemas.microsoft.com/office/drawing/2014/main" id="{55D3AC20-2E9B-4027-9688-1C97FAEA5FFD}"/>
            </a:ext>
          </a:extLst>
        </xdr:cNvPr>
        <xdr:cNvSpPr txBox="1"/>
      </xdr:nvSpPr>
      <xdr:spPr>
        <a:xfrm>
          <a:off x="13087427" y="6085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128559</xdr:rowOff>
    </xdr:from>
    <xdr:ext cx="469744" cy="259045"/>
    <xdr:sp macro="" textlink="">
      <xdr:nvSpPr>
        <xdr:cNvPr id="163" name="n_3mainValue債務償還比率">
          <a:extLst>
            <a:ext uri="{FF2B5EF4-FFF2-40B4-BE49-F238E27FC236}">
              <a16:creationId xmlns:a16="http://schemas.microsoft.com/office/drawing/2014/main" id="{7E74411F-090B-4093-9790-771BD5360AEC}"/>
            </a:ext>
          </a:extLst>
        </xdr:cNvPr>
        <xdr:cNvSpPr txBox="1"/>
      </xdr:nvSpPr>
      <xdr:spPr>
        <a:xfrm>
          <a:off x="12325427" y="6043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82440</xdr:rowOff>
    </xdr:from>
    <xdr:ext cx="469744" cy="259045"/>
    <xdr:sp macro="" textlink="">
      <xdr:nvSpPr>
        <xdr:cNvPr id="164" name="n_4mainValue債務償還比率">
          <a:extLst>
            <a:ext uri="{FF2B5EF4-FFF2-40B4-BE49-F238E27FC236}">
              <a16:creationId xmlns:a16="http://schemas.microsoft.com/office/drawing/2014/main" id="{83F8F5D9-E28E-4216-AD63-393107F9065F}"/>
            </a:ext>
          </a:extLst>
        </xdr:cNvPr>
        <xdr:cNvSpPr txBox="1"/>
      </xdr:nvSpPr>
      <xdr:spPr>
        <a:xfrm>
          <a:off x="11563427" y="582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94125F60-39FD-401D-A23F-A7B1CAD4E18A}"/>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09D4772B-27F4-48D2-A89F-E87D7C0F2C7C}"/>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681AFBC6-3AC1-4F5A-BCF1-B1E4055C0263}"/>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D32A9044-E067-4EDB-82CD-966658623ADC}"/>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9F6C655A-2E75-40A1-B799-DFDE6FC8EBEC}"/>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5FF8A96A-5975-476A-86DA-01A286C2C5D9}"/>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A518AD5-A77F-4786-97B1-17EC3D774CB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A3844CA-65F8-42A6-A803-195F0BD328D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43CF52F-821E-4721-923F-692BAA84CFE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A39072F-05F7-48E7-9539-228EE159C97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宮崎県延岡市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D8E8710-3A97-4A13-95E8-EDF8062ED1F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1099802-8E23-445F-B87C-EE0969EEF31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1304C5F-E160-437E-B13B-05A6621404F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CED38E2-CF6F-44F8-831A-5BC22AE84E3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15483EE-1321-469D-A9FF-86E1AF3E4E1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5E4FE9D-E85C-4B94-A9FE-67AF3B8F293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113,936
113,244
868.02
74,004,811
70,924,122
1,762,775
32,645,001
53,950,273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A378334-47CC-41D2-B576-4F1744DEA12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CAD4E1D-D453-4102-BE6C-ADD46642A00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BD5D51C-F759-4FE4-8A81-AB16694FE95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7630A2E-4797-4F03-BFDB-26F5CAC8D6F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FC5CBBA-F812-4117-B71B-97E10B1DD5C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010D46C-148E-44A6-961D-5253E3F13B7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233996E-DD2D-47BB-A9DB-7D0A90877F8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B17F07E-9D57-4C96-A6EF-E0EE00D1E08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6785EFF-6BEB-49DE-A3D7-5005C53A279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634EC97-9910-4487-8DDB-5B92BDE404A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380C4A0-8A62-4805-9754-5666FB7DD42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05F770D-8C8A-4427-B3FC-40F06EDE684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9B5612C-EDE0-4517-A77C-F07D5E93FEF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EC7B7B0-64A9-4F76-A634-E3F61424ED9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552F8D4-F78F-45F9-BFA4-366D1EB720A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9C14A44-C9B0-4F6C-A74D-40FAD63B63C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071C2D3-B562-4B19-9674-03A637279FD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918C7EB-82E0-41C8-9B58-9BD6645A335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BD63EB0-8B0D-4DE1-A46B-6E9CB286FCA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68197C9-C63A-4428-A9BB-48F68DC720C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8DC6091-4149-402B-91DC-DD936189BD8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986C922-010A-4EAE-9DF5-42962FC8297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5FB2C6F-4A2E-4137-B0FB-6B4DFEC72A5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6A5B1C1-DB89-47E5-997A-F1E84B8FCD5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6CC330C-BB43-41D6-A035-144032733D6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9C6EE46-5C0F-4C41-B715-7F70C7A4EF2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F61CF4B-8AE8-49DE-A1D9-E0E511D22F9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2DD039D-F161-49D5-B6E0-F8C2B846945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42E2AD9-DE71-48AA-A5C9-D57C61B4A17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FD115A4-3B04-4A66-A636-A233AD0F4E0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0F8F907-FC53-42D7-8348-BC5FC2F4318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17CE78E-CF2C-4223-8587-EC626B9342F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FE3978D8-5DB5-4ABA-8AEE-F39F84428B12}"/>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B0E478A1-0DC9-4FB7-AFEB-3479773AFC5E}"/>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D47C7E7-4D42-4FA8-98AB-00145F43B838}"/>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4997E651-E5CC-4711-A533-E72A15E4466B}"/>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B8998AD-10C1-40BF-A227-445E643407A5}"/>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64D8E9AB-3949-4775-892F-8C019DB95963}"/>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28CAE3C7-B798-49E3-BF72-0FE259E1B0FE}"/>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D88D1D0D-C24C-4EBF-B23B-83C210BD0CA5}"/>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1099C5A1-E80E-4FD0-9494-7E56E620BB6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3FD9521D-D122-45E3-87D2-3FEA1F6BA975}"/>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27EC7A31-7EB9-4242-B5E5-D91B1DC0D7F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DC8866F3-4D3B-405A-869E-D511B7B62860}"/>
            </a:ext>
          </a:extLst>
        </xdr:cNvPr>
        <xdr:cNvCxnSpPr/>
      </xdr:nvCxnSpPr>
      <xdr:spPr>
        <a:xfrm flipV="1">
          <a:off x="4634865" y="5852922"/>
          <a:ext cx="0" cy="1220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B0CD174E-6611-4AFC-B224-7A26FE8D11C0}"/>
            </a:ext>
          </a:extLst>
        </xdr:cNvPr>
        <xdr:cNvSpPr txBox="1"/>
      </xdr:nvSpPr>
      <xdr:spPr>
        <a:xfrm>
          <a:off x="4673600" y="7077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DADB644D-85AF-4EBE-8C58-E752425D55EC}"/>
            </a:ext>
          </a:extLst>
        </xdr:cNvPr>
        <xdr:cNvCxnSpPr/>
      </xdr:nvCxnSpPr>
      <xdr:spPr>
        <a:xfrm>
          <a:off x="4546600" y="7073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43C7D227-DF96-44B4-949D-29F6D25EB0C6}"/>
            </a:ext>
          </a:extLst>
        </xdr:cNvPr>
        <xdr:cNvSpPr txBox="1"/>
      </xdr:nvSpPr>
      <xdr:spPr>
        <a:xfrm>
          <a:off x="4673600" y="5628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1835D584-BA6A-46D4-8959-372858B0EBEE}"/>
            </a:ext>
          </a:extLst>
        </xdr:cNvPr>
        <xdr:cNvCxnSpPr/>
      </xdr:nvCxnSpPr>
      <xdr:spPr>
        <a:xfrm>
          <a:off x="4546600" y="5852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104411</xdr:rowOff>
    </xdr:from>
    <xdr:ext cx="405111" cy="259045"/>
    <xdr:sp macro="" textlink="">
      <xdr:nvSpPr>
        <xdr:cNvPr id="60" name="【道路】&#10;有形固定資産減価償却率平均値テキスト">
          <a:extLst>
            <a:ext uri="{FF2B5EF4-FFF2-40B4-BE49-F238E27FC236}">
              <a16:creationId xmlns:a16="http://schemas.microsoft.com/office/drawing/2014/main" id="{4C6CB30D-3829-4B6A-AF85-E08651253420}"/>
            </a:ext>
          </a:extLst>
        </xdr:cNvPr>
        <xdr:cNvSpPr txBox="1"/>
      </xdr:nvSpPr>
      <xdr:spPr>
        <a:xfrm>
          <a:off x="4673600" y="64480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02815614-369D-4561-BDEA-93B23AD23527}"/>
            </a:ext>
          </a:extLst>
        </xdr:cNvPr>
        <xdr:cNvSpPr/>
      </xdr:nvSpPr>
      <xdr:spPr>
        <a:xfrm>
          <a:off x="4584700" y="64696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8FC0466E-6F4E-4518-9792-A1003C297B44}"/>
            </a:ext>
          </a:extLst>
        </xdr:cNvPr>
        <xdr:cNvSpPr/>
      </xdr:nvSpPr>
      <xdr:spPr>
        <a:xfrm>
          <a:off x="37465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E19E62E3-32FD-45D7-B496-28B95973AAD7}"/>
            </a:ext>
          </a:extLst>
        </xdr:cNvPr>
        <xdr:cNvSpPr/>
      </xdr:nvSpPr>
      <xdr:spPr>
        <a:xfrm>
          <a:off x="2857500" y="638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75CF3141-0185-4C27-A8F6-F7C1022B921C}"/>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a:extLst>
            <a:ext uri="{FF2B5EF4-FFF2-40B4-BE49-F238E27FC236}">
              <a16:creationId xmlns:a16="http://schemas.microsoft.com/office/drawing/2014/main" id="{63BCCB62-C7A8-4B17-B4F1-3AB779A10113}"/>
            </a:ext>
          </a:extLst>
        </xdr:cNvPr>
        <xdr:cNvSpPr/>
      </xdr:nvSpPr>
      <xdr:spPr>
        <a:xfrm>
          <a:off x="1079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60252246-B16B-47F4-AD15-8C312CF3670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BF6E7525-4745-427E-9A5E-290742D49BF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8204A81-C659-478B-AA2C-48ACD2DECF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E75688E-BD08-4189-83F5-D708FA878BD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868D458-70EE-4E04-91CA-158046E8BBF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132842</xdr:rowOff>
    </xdr:from>
    <xdr:to>
      <xdr:col>24</xdr:col>
      <xdr:colOff>114300</xdr:colOff>
      <xdr:row>37</xdr:row>
      <xdr:rowOff>62992</xdr:rowOff>
    </xdr:to>
    <xdr:sp macro="" textlink="">
      <xdr:nvSpPr>
        <xdr:cNvPr id="71" name="楕円 70">
          <a:extLst>
            <a:ext uri="{FF2B5EF4-FFF2-40B4-BE49-F238E27FC236}">
              <a16:creationId xmlns:a16="http://schemas.microsoft.com/office/drawing/2014/main" id="{EDB2D429-0AC5-4FEA-B8CC-AB47908EA149}"/>
            </a:ext>
          </a:extLst>
        </xdr:cNvPr>
        <xdr:cNvSpPr/>
      </xdr:nvSpPr>
      <xdr:spPr>
        <a:xfrm>
          <a:off x="4584700" y="630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155719</xdr:rowOff>
    </xdr:from>
    <xdr:ext cx="405111" cy="259045"/>
    <xdr:sp macro="" textlink="">
      <xdr:nvSpPr>
        <xdr:cNvPr id="72" name="【道路】&#10;有形固定資産減価償却率該当値テキスト">
          <a:extLst>
            <a:ext uri="{FF2B5EF4-FFF2-40B4-BE49-F238E27FC236}">
              <a16:creationId xmlns:a16="http://schemas.microsoft.com/office/drawing/2014/main" id="{6A608A32-B025-471D-AF33-D9E8D7BD4B82}"/>
            </a:ext>
          </a:extLst>
        </xdr:cNvPr>
        <xdr:cNvSpPr txBox="1"/>
      </xdr:nvSpPr>
      <xdr:spPr>
        <a:xfrm>
          <a:off x="4673600" y="6156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103124</xdr:rowOff>
    </xdr:from>
    <xdr:to>
      <xdr:col>20</xdr:col>
      <xdr:colOff>38100</xdr:colOff>
      <xdr:row>37</xdr:row>
      <xdr:rowOff>33274</xdr:rowOff>
    </xdr:to>
    <xdr:sp macro="" textlink="">
      <xdr:nvSpPr>
        <xdr:cNvPr id="73" name="楕円 72">
          <a:extLst>
            <a:ext uri="{FF2B5EF4-FFF2-40B4-BE49-F238E27FC236}">
              <a16:creationId xmlns:a16="http://schemas.microsoft.com/office/drawing/2014/main" id="{31AE6738-4A78-47F5-8CCA-68D0EE399348}"/>
            </a:ext>
          </a:extLst>
        </xdr:cNvPr>
        <xdr:cNvSpPr/>
      </xdr:nvSpPr>
      <xdr:spPr>
        <a:xfrm>
          <a:off x="3746500" y="627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153924</xdr:rowOff>
    </xdr:from>
    <xdr:to>
      <xdr:col>24</xdr:col>
      <xdr:colOff>63500</xdr:colOff>
      <xdr:row>37</xdr:row>
      <xdr:rowOff>12192</xdr:rowOff>
    </xdr:to>
    <xdr:cxnSp macro="">
      <xdr:nvCxnSpPr>
        <xdr:cNvPr id="74" name="直線コネクタ 73">
          <a:extLst>
            <a:ext uri="{FF2B5EF4-FFF2-40B4-BE49-F238E27FC236}">
              <a16:creationId xmlns:a16="http://schemas.microsoft.com/office/drawing/2014/main" id="{1348BBB4-FDE8-4BB3-9206-264E399BB084}"/>
            </a:ext>
          </a:extLst>
        </xdr:cNvPr>
        <xdr:cNvCxnSpPr/>
      </xdr:nvCxnSpPr>
      <xdr:spPr>
        <a:xfrm>
          <a:off x="3797300" y="6326124"/>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75692</xdr:rowOff>
    </xdr:from>
    <xdr:to>
      <xdr:col>15</xdr:col>
      <xdr:colOff>101600</xdr:colOff>
      <xdr:row>37</xdr:row>
      <xdr:rowOff>5842</xdr:rowOff>
    </xdr:to>
    <xdr:sp macro="" textlink="">
      <xdr:nvSpPr>
        <xdr:cNvPr id="75" name="楕円 74">
          <a:extLst>
            <a:ext uri="{FF2B5EF4-FFF2-40B4-BE49-F238E27FC236}">
              <a16:creationId xmlns:a16="http://schemas.microsoft.com/office/drawing/2014/main" id="{B8AABCE1-5848-41C7-87B1-19D020D4127C}"/>
            </a:ext>
          </a:extLst>
        </xdr:cNvPr>
        <xdr:cNvSpPr/>
      </xdr:nvSpPr>
      <xdr:spPr>
        <a:xfrm>
          <a:off x="2857500" y="624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126492</xdr:rowOff>
    </xdr:from>
    <xdr:to>
      <xdr:col>19</xdr:col>
      <xdr:colOff>177800</xdr:colOff>
      <xdr:row>36</xdr:row>
      <xdr:rowOff>153924</xdr:rowOff>
    </xdr:to>
    <xdr:cxnSp macro="">
      <xdr:nvCxnSpPr>
        <xdr:cNvPr id="76" name="直線コネクタ 75">
          <a:extLst>
            <a:ext uri="{FF2B5EF4-FFF2-40B4-BE49-F238E27FC236}">
              <a16:creationId xmlns:a16="http://schemas.microsoft.com/office/drawing/2014/main" id="{35DA6625-DE3B-4A4B-8BD3-68EA25EC9A76}"/>
            </a:ext>
          </a:extLst>
        </xdr:cNvPr>
        <xdr:cNvCxnSpPr/>
      </xdr:nvCxnSpPr>
      <xdr:spPr>
        <a:xfrm>
          <a:off x="2908300" y="62986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43688</xdr:rowOff>
    </xdr:from>
    <xdr:to>
      <xdr:col>10</xdr:col>
      <xdr:colOff>165100</xdr:colOff>
      <xdr:row>36</xdr:row>
      <xdr:rowOff>145288</xdr:rowOff>
    </xdr:to>
    <xdr:sp macro="" textlink="">
      <xdr:nvSpPr>
        <xdr:cNvPr id="77" name="楕円 76">
          <a:extLst>
            <a:ext uri="{FF2B5EF4-FFF2-40B4-BE49-F238E27FC236}">
              <a16:creationId xmlns:a16="http://schemas.microsoft.com/office/drawing/2014/main" id="{FE77BE79-E73C-42FC-9DC5-A4108FEBB9F4}"/>
            </a:ext>
          </a:extLst>
        </xdr:cNvPr>
        <xdr:cNvSpPr/>
      </xdr:nvSpPr>
      <xdr:spPr>
        <a:xfrm>
          <a:off x="1968500" y="621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94488</xdr:rowOff>
    </xdr:from>
    <xdr:to>
      <xdr:col>15</xdr:col>
      <xdr:colOff>50800</xdr:colOff>
      <xdr:row>36</xdr:row>
      <xdr:rowOff>126492</xdr:rowOff>
    </xdr:to>
    <xdr:cxnSp macro="">
      <xdr:nvCxnSpPr>
        <xdr:cNvPr id="78" name="直線コネクタ 77">
          <a:extLst>
            <a:ext uri="{FF2B5EF4-FFF2-40B4-BE49-F238E27FC236}">
              <a16:creationId xmlns:a16="http://schemas.microsoft.com/office/drawing/2014/main" id="{66F8059C-4B6A-483C-ADD9-8C01124D63EF}"/>
            </a:ext>
          </a:extLst>
        </xdr:cNvPr>
        <xdr:cNvCxnSpPr/>
      </xdr:nvCxnSpPr>
      <xdr:spPr>
        <a:xfrm>
          <a:off x="2019300" y="626668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11684</xdr:rowOff>
    </xdr:from>
    <xdr:to>
      <xdr:col>6</xdr:col>
      <xdr:colOff>38100</xdr:colOff>
      <xdr:row>36</xdr:row>
      <xdr:rowOff>113284</xdr:rowOff>
    </xdr:to>
    <xdr:sp macro="" textlink="">
      <xdr:nvSpPr>
        <xdr:cNvPr id="79" name="楕円 78">
          <a:extLst>
            <a:ext uri="{FF2B5EF4-FFF2-40B4-BE49-F238E27FC236}">
              <a16:creationId xmlns:a16="http://schemas.microsoft.com/office/drawing/2014/main" id="{C83E5312-BBF4-4241-9D73-ACDF074F1246}"/>
            </a:ext>
          </a:extLst>
        </xdr:cNvPr>
        <xdr:cNvSpPr/>
      </xdr:nvSpPr>
      <xdr:spPr>
        <a:xfrm>
          <a:off x="1079500" y="6183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62484</xdr:rowOff>
    </xdr:from>
    <xdr:to>
      <xdr:col>10</xdr:col>
      <xdr:colOff>114300</xdr:colOff>
      <xdr:row>36</xdr:row>
      <xdr:rowOff>94488</xdr:rowOff>
    </xdr:to>
    <xdr:cxnSp macro="">
      <xdr:nvCxnSpPr>
        <xdr:cNvPr id="80" name="直線コネクタ 79">
          <a:extLst>
            <a:ext uri="{FF2B5EF4-FFF2-40B4-BE49-F238E27FC236}">
              <a16:creationId xmlns:a16="http://schemas.microsoft.com/office/drawing/2014/main" id="{410F40D7-9BF0-499A-B10D-5AC1673BEB99}"/>
            </a:ext>
          </a:extLst>
        </xdr:cNvPr>
        <xdr:cNvCxnSpPr/>
      </xdr:nvCxnSpPr>
      <xdr:spPr>
        <a:xfrm>
          <a:off x="1130300" y="623468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10685</xdr:rowOff>
    </xdr:from>
    <xdr:ext cx="405111" cy="259045"/>
    <xdr:sp macro="" textlink="">
      <xdr:nvSpPr>
        <xdr:cNvPr id="81" name="n_1aveValue【道路】&#10;有形固定資産減価償却率">
          <a:extLst>
            <a:ext uri="{FF2B5EF4-FFF2-40B4-BE49-F238E27FC236}">
              <a16:creationId xmlns:a16="http://schemas.microsoft.com/office/drawing/2014/main" id="{40B3D871-9E03-474F-8B4A-686D116B435C}"/>
            </a:ext>
          </a:extLst>
        </xdr:cNvPr>
        <xdr:cNvSpPr txBox="1"/>
      </xdr:nvSpPr>
      <xdr:spPr>
        <a:xfrm>
          <a:off x="3582044" y="6525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134129</xdr:rowOff>
    </xdr:from>
    <xdr:ext cx="405111" cy="259045"/>
    <xdr:sp macro="" textlink="">
      <xdr:nvSpPr>
        <xdr:cNvPr id="82" name="n_2aveValue【道路】&#10;有形固定資産減価償却率">
          <a:extLst>
            <a:ext uri="{FF2B5EF4-FFF2-40B4-BE49-F238E27FC236}">
              <a16:creationId xmlns:a16="http://schemas.microsoft.com/office/drawing/2014/main" id="{1585D13D-511B-4611-8401-85C53FC05F9B}"/>
            </a:ext>
          </a:extLst>
        </xdr:cNvPr>
        <xdr:cNvSpPr txBox="1"/>
      </xdr:nvSpPr>
      <xdr:spPr>
        <a:xfrm>
          <a:off x="2705744" y="647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4DB47412-FAB7-45B6-AB20-585E7DD7D6E9}"/>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76979</xdr:rowOff>
    </xdr:from>
    <xdr:ext cx="405111" cy="259045"/>
    <xdr:sp macro="" textlink="">
      <xdr:nvSpPr>
        <xdr:cNvPr id="84" name="n_4aveValue【道路】&#10;有形固定資産減価償却率">
          <a:extLst>
            <a:ext uri="{FF2B5EF4-FFF2-40B4-BE49-F238E27FC236}">
              <a16:creationId xmlns:a16="http://schemas.microsoft.com/office/drawing/2014/main" id="{C608F550-483B-4A4F-A4B6-C0583C34459A}"/>
            </a:ext>
          </a:extLst>
        </xdr:cNvPr>
        <xdr:cNvSpPr txBox="1"/>
      </xdr:nvSpPr>
      <xdr:spPr>
        <a:xfrm>
          <a:off x="927744"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49801</xdr:rowOff>
    </xdr:from>
    <xdr:ext cx="405111" cy="259045"/>
    <xdr:sp macro="" textlink="">
      <xdr:nvSpPr>
        <xdr:cNvPr id="85" name="n_1mainValue【道路】&#10;有形固定資産減価償却率">
          <a:extLst>
            <a:ext uri="{FF2B5EF4-FFF2-40B4-BE49-F238E27FC236}">
              <a16:creationId xmlns:a16="http://schemas.microsoft.com/office/drawing/2014/main" id="{297863B4-9F5F-4E5C-B8DC-F0ED2F15942B}"/>
            </a:ext>
          </a:extLst>
        </xdr:cNvPr>
        <xdr:cNvSpPr txBox="1"/>
      </xdr:nvSpPr>
      <xdr:spPr>
        <a:xfrm>
          <a:off x="3582044" y="605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22369</xdr:rowOff>
    </xdr:from>
    <xdr:ext cx="405111" cy="259045"/>
    <xdr:sp macro="" textlink="">
      <xdr:nvSpPr>
        <xdr:cNvPr id="86" name="n_2mainValue【道路】&#10;有形固定資産減価償却率">
          <a:extLst>
            <a:ext uri="{FF2B5EF4-FFF2-40B4-BE49-F238E27FC236}">
              <a16:creationId xmlns:a16="http://schemas.microsoft.com/office/drawing/2014/main" id="{CAE5A6CB-C404-4E8E-AB79-09890F30772F}"/>
            </a:ext>
          </a:extLst>
        </xdr:cNvPr>
        <xdr:cNvSpPr txBox="1"/>
      </xdr:nvSpPr>
      <xdr:spPr>
        <a:xfrm>
          <a:off x="2705744" y="6023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161815</xdr:rowOff>
    </xdr:from>
    <xdr:ext cx="405111" cy="259045"/>
    <xdr:sp macro="" textlink="">
      <xdr:nvSpPr>
        <xdr:cNvPr id="87" name="n_3mainValue【道路】&#10;有形固定資産減価償却率">
          <a:extLst>
            <a:ext uri="{FF2B5EF4-FFF2-40B4-BE49-F238E27FC236}">
              <a16:creationId xmlns:a16="http://schemas.microsoft.com/office/drawing/2014/main" id="{097D64E2-0FBC-4A2A-91CF-A7542924A92C}"/>
            </a:ext>
          </a:extLst>
        </xdr:cNvPr>
        <xdr:cNvSpPr txBox="1"/>
      </xdr:nvSpPr>
      <xdr:spPr>
        <a:xfrm>
          <a:off x="1816744" y="5991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129811</xdr:rowOff>
    </xdr:from>
    <xdr:ext cx="405111" cy="259045"/>
    <xdr:sp macro="" textlink="">
      <xdr:nvSpPr>
        <xdr:cNvPr id="88" name="n_4mainValue【道路】&#10;有形固定資産減価償却率">
          <a:extLst>
            <a:ext uri="{FF2B5EF4-FFF2-40B4-BE49-F238E27FC236}">
              <a16:creationId xmlns:a16="http://schemas.microsoft.com/office/drawing/2014/main" id="{7610F4B9-5C3C-4E45-B2C9-5EDDB37F1337}"/>
            </a:ext>
          </a:extLst>
        </xdr:cNvPr>
        <xdr:cNvSpPr txBox="1"/>
      </xdr:nvSpPr>
      <xdr:spPr>
        <a:xfrm>
          <a:off x="927744" y="5959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4E717BE4-5736-4E23-A3FB-B7E847FF5D7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B95DB3D2-2221-47A5-AFB4-97F97ECC448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B7F8C834-3ECA-47A5-BAAF-91B9D4E06DC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9FAA305B-4689-4A5A-BAEF-34F097CE55B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91BC7AF7-B2C7-47BF-A717-F5AF8C57FF7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C528E269-425D-4DF2-8746-F8E15E7BA0E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E777C151-4FA6-435D-B8B2-C76951A4F5E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ED1C78EA-73CC-4DED-B2DC-997327FF89B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B81FCD25-8677-40CC-AD44-A534B3575003}"/>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F5ADAC31-656F-40D1-AD65-4BCC7C2244C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6633CC00-97FC-49C2-9997-7C71DC635138}"/>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BF2297CD-597A-4719-B655-E6E046146DD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69FE871C-A37A-4870-8B48-CAA4727F2D57}"/>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54B0F0EE-B0EA-4733-9805-5BEDC56F3968}"/>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9F67A915-7D76-4036-9551-78424F7A860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26F67122-E99F-4F22-BC15-E0DC182B3DC5}"/>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AB2DC034-04D0-4C54-86F3-A096DACF0DCF}"/>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1315991C-B746-41FA-ADF2-9D3DC44FD736}"/>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3F58FC66-D95D-4DF4-B721-1DAD9BB35058}"/>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2CE2C68F-12C5-49C6-B251-FB09CF538AA1}"/>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DE673902-80CC-431B-B7BC-3FAB41161CF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BEB19715-440A-4F53-AA84-49558E556CD5}"/>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C66EA75F-4B50-4839-AB6F-99CF4B8442A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8A4C6E1E-6EFB-458D-B2E8-0B193F45A156}"/>
            </a:ext>
          </a:extLst>
        </xdr:cNvPr>
        <xdr:cNvCxnSpPr/>
      </xdr:nvCxnSpPr>
      <xdr:spPr>
        <a:xfrm flipV="1">
          <a:off x="10476865" y="5818937"/>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C194536D-7530-41B1-A684-311A7931F1B3}"/>
            </a:ext>
          </a:extLst>
        </xdr:cNvPr>
        <xdr:cNvSpPr txBox="1"/>
      </xdr:nvSpPr>
      <xdr:spPr>
        <a:xfrm>
          <a:off x="10515600" y="713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273C4E9D-5CD7-4758-BCC5-F9AE4264AF64}"/>
            </a:ext>
          </a:extLst>
        </xdr:cNvPr>
        <xdr:cNvCxnSpPr/>
      </xdr:nvCxnSpPr>
      <xdr:spPr>
        <a:xfrm>
          <a:off x="10388600" y="7133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885781FB-7A70-475F-BF8F-B3646D9DD6F8}"/>
            </a:ext>
          </a:extLst>
        </xdr:cNvPr>
        <xdr:cNvSpPr txBox="1"/>
      </xdr:nvSpPr>
      <xdr:spPr>
        <a:xfrm>
          <a:off x="10515600" y="5594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908EA6EC-BCA8-4840-A633-72105137A541}"/>
            </a:ext>
          </a:extLst>
        </xdr:cNvPr>
        <xdr:cNvCxnSpPr/>
      </xdr:nvCxnSpPr>
      <xdr:spPr>
        <a:xfrm>
          <a:off x="10388600" y="5818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56101</xdr:rowOff>
    </xdr:from>
    <xdr:ext cx="469744" cy="259045"/>
    <xdr:sp macro="" textlink="">
      <xdr:nvSpPr>
        <xdr:cNvPr id="117" name="【道路】&#10;一人当たり延長平均値テキスト">
          <a:extLst>
            <a:ext uri="{FF2B5EF4-FFF2-40B4-BE49-F238E27FC236}">
              <a16:creationId xmlns:a16="http://schemas.microsoft.com/office/drawing/2014/main" id="{FD42924B-510F-47B4-A6DC-32AF541B8DC7}"/>
            </a:ext>
          </a:extLst>
        </xdr:cNvPr>
        <xdr:cNvSpPr txBox="1"/>
      </xdr:nvSpPr>
      <xdr:spPr>
        <a:xfrm>
          <a:off x="10515600" y="674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79EB65C2-9E23-4832-BC4E-C1C2E354B772}"/>
            </a:ext>
          </a:extLst>
        </xdr:cNvPr>
        <xdr:cNvSpPr/>
      </xdr:nvSpPr>
      <xdr:spPr>
        <a:xfrm>
          <a:off x="10426700" y="676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C7FD90C8-6A68-4B31-8488-C924BC2673D9}"/>
            </a:ext>
          </a:extLst>
        </xdr:cNvPr>
        <xdr:cNvSpPr/>
      </xdr:nvSpPr>
      <xdr:spPr>
        <a:xfrm>
          <a:off x="9588500" y="677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3DEE21C8-0DB7-4C74-ADFF-84407DF01E32}"/>
            </a:ext>
          </a:extLst>
        </xdr:cNvPr>
        <xdr:cNvSpPr/>
      </xdr:nvSpPr>
      <xdr:spPr>
        <a:xfrm>
          <a:off x="8699500" y="677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06DBC2FD-32D7-498A-B14D-269099944967}"/>
            </a:ext>
          </a:extLst>
        </xdr:cNvPr>
        <xdr:cNvSpPr/>
      </xdr:nvSpPr>
      <xdr:spPr>
        <a:xfrm>
          <a:off x="7810500" y="6772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22" name="フローチャート: 判断 121">
          <a:extLst>
            <a:ext uri="{FF2B5EF4-FFF2-40B4-BE49-F238E27FC236}">
              <a16:creationId xmlns:a16="http://schemas.microsoft.com/office/drawing/2014/main" id="{8C55386A-DEB5-4642-853D-664EED6B6EC3}"/>
            </a:ext>
          </a:extLst>
        </xdr:cNvPr>
        <xdr:cNvSpPr/>
      </xdr:nvSpPr>
      <xdr:spPr>
        <a:xfrm>
          <a:off x="6921500" y="675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7A677548-3C9A-43B9-A87B-F2174C4720A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B99E79E6-7648-4137-9632-B0279D96AE5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BA1E9A3-C07A-479E-9BD6-5913D5EA923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B43A77C-1362-4CA0-9B5E-A6A6ED1D195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87DC234-6FDA-419D-9950-2E4D4797B4C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11760</xdr:rowOff>
    </xdr:from>
    <xdr:to>
      <xdr:col>55</xdr:col>
      <xdr:colOff>50800</xdr:colOff>
      <xdr:row>34</xdr:row>
      <xdr:rowOff>113360</xdr:rowOff>
    </xdr:to>
    <xdr:sp macro="" textlink="">
      <xdr:nvSpPr>
        <xdr:cNvPr id="128" name="楕円 127">
          <a:extLst>
            <a:ext uri="{FF2B5EF4-FFF2-40B4-BE49-F238E27FC236}">
              <a16:creationId xmlns:a16="http://schemas.microsoft.com/office/drawing/2014/main" id="{16CBA49F-C431-45F7-AA55-0BFDBE726982}"/>
            </a:ext>
          </a:extLst>
        </xdr:cNvPr>
        <xdr:cNvSpPr/>
      </xdr:nvSpPr>
      <xdr:spPr>
        <a:xfrm>
          <a:off x="10426700" y="584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98137</xdr:rowOff>
    </xdr:from>
    <xdr:ext cx="534377" cy="259045"/>
    <xdr:sp macro="" textlink="">
      <xdr:nvSpPr>
        <xdr:cNvPr id="129" name="【道路】&#10;一人当たり延長該当値テキスト">
          <a:extLst>
            <a:ext uri="{FF2B5EF4-FFF2-40B4-BE49-F238E27FC236}">
              <a16:creationId xmlns:a16="http://schemas.microsoft.com/office/drawing/2014/main" id="{CC12B2E4-5710-4398-829C-7A3B87C655DD}"/>
            </a:ext>
          </a:extLst>
        </xdr:cNvPr>
        <xdr:cNvSpPr txBox="1"/>
      </xdr:nvSpPr>
      <xdr:spPr>
        <a:xfrm>
          <a:off x="10515600" y="5755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33706</xdr:rowOff>
    </xdr:from>
    <xdr:to>
      <xdr:col>50</xdr:col>
      <xdr:colOff>165100</xdr:colOff>
      <xdr:row>34</xdr:row>
      <xdr:rowOff>135306</xdr:rowOff>
    </xdr:to>
    <xdr:sp macro="" textlink="">
      <xdr:nvSpPr>
        <xdr:cNvPr id="130" name="楕円 129">
          <a:extLst>
            <a:ext uri="{FF2B5EF4-FFF2-40B4-BE49-F238E27FC236}">
              <a16:creationId xmlns:a16="http://schemas.microsoft.com/office/drawing/2014/main" id="{F006869C-5E9D-431D-B557-E97DDFB00E1D}"/>
            </a:ext>
          </a:extLst>
        </xdr:cNvPr>
        <xdr:cNvSpPr/>
      </xdr:nvSpPr>
      <xdr:spPr>
        <a:xfrm>
          <a:off x="9588500" y="5863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62560</xdr:rowOff>
    </xdr:from>
    <xdr:to>
      <xdr:col>55</xdr:col>
      <xdr:colOff>0</xdr:colOff>
      <xdr:row>34</xdr:row>
      <xdr:rowOff>84506</xdr:rowOff>
    </xdr:to>
    <xdr:cxnSp macro="">
      <xdr:nvCxnSpPr>
        <xdr:cNvPr id="131" name="直線コネクタ 130">
          <a:extLst>
            <a:ext uri="{FF2B5EF4-FFF2-40B4-BE49-F238E27FC236}">
              <a16:creationId xmlns:a16="http://schemas.microsoft.com/office/drawing/2014/main" id="{29FF8640-FF12-4F11-AC14-FAF566EFDDBF}"/>
            </a:ext>
          </a:extLst>
        </xdr:cNvPr>
        <xdr:cNvCxnSpPr/>
      </xdr:nvCxnSpPr>
      <xdr:spPr>
        <a:xfrm flipV="1">
          <a:off x="9639300" y="5891860"/>
          <a:ext cx="838200" cy="2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53137</xdr:rowOff>
    </xdr:from>
    <xdr:to>
      <xdr:col>46</xdr:col>
      <xdr:colOff>38100</xdr:colOff>
      <xdr:row>34</xdr:row>
      <xdr:rowOff>154737</xdr:rowOff>
    </xdr:to>
    <xdr:sp macro="" textlink="">
      <xdr:nvSpPr>
        <xdr:cNvPr id="132" name="楕円 131">
          <a:extLst>
            <a:ext uri="{FF2B5EF4-FFF2-40B4-BE49-F238E27FC236}">
              <a16:creationId xmlns:a16="http://schemas.microsoft.com/office/drawing/2014/main" id="{679AEFBC-AD6A-49DD-A672-0A92DEC45089}"/>
            </a:ext>
          </a:extLst>
        </xdr:cNvPr>
        <xdr:cNvSpPr/>
      </xdr:nvSpPr>
      <xdr:spPr>
        <a:xfrm>
          <a:off x="8699500" y="5882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84506</xdr:rowOff>
    </xdr:from>
    <xdr:to>
      <xdr:col>50</xdr:col>
      <xdr:colOff>114300</xdr:colOff>
      <xdr:row>34</xdr:row>
      <xdr:rowOff>103937</xdr:rowOff>
    </xdr:to>
    <xdr:cxnSp macro="">
      <xdr:nvCxnSpPr>
        <xdr:cNvPr id="133" name="直線コネクタ 132">
          <a:extLst>
            <a:ext uri="{FF2B5EF4-FFF2-40B4-BE49-F238E27FC236}">
              <a16:creationId xmlns:a16="http://schemas.microsoft.com/office/drawing/2014/main" id="{BA6A925E-A415-4263-B862-E6D7067971DF}"/>
            </a:ext>
          </a:extLst>
        </xdr:cNvPr>
        <xdr:cNvCxnSpPr/>
      </xdr:nvCxnSpPr>
      <xdr:spPr>
        <a:xfrm flipV="1">
          <a:off x="8750300" y="5913806"/>
          <a:ext cx="889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72796</xdr:rowOff>
    </xdr:from>
    <xdr:to>
      <xdr:col>41</xdr:col>
      <xdr:colOff>101600</xdr:colOff>
      <xdr:row>35</xdr:row>
      <xdr:rowOff>2946</xdr:rowOff>
    </xdr:to>
    <xdr:sp macro="" textlink="">
      <xdr:nvSpPr>
        <xdr:cNvPr id="134" name="楕円 133">
          <a:extLst>
            <a:ext uri="{FF2B5EF4-FFF2-40B4-BE49-F238E27FC236}">
              <a16:creationId xmlns:a16="http://schemas.microsoft.com/office/drawing/2014/main" id="{7AF9A625-2633-4D73-A9DA-9BB062B06DE1}"/>
            </a:ext>
          </a:extLst>
        </xdr:cNvPr>
        <xdr:cNvSpPr/>
      </xdr:nvSpPr>
      <xdr:spPr>
        <a:xfrm>
          <a:off x="7810500" y="59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103937</xdr:rowOff>
    </xdr:from>
    <xdr:to>
      <xdr:col>45</xdr:col>
      <xdr:colOff>177800</xdr:colOff>
      <xdr:row>34</xdr:row>
      <xdr:rowOff>123596</xdr:rowOff>
    </xdr:to>
    <xdr:cxnSp macro="">
      <xdr:nvCxnSpPr>
        <xdr:cNvPr id="135" name="直線コネクタ 134">
          <a:extLst>
            <a:ext uri="{FF2B5EF4-FFF2-40B4-BE49-F238E27FC236}">
              <a16:creationId xmlns:a16="http://schemas.microsoft.com/office/drawing/2014/main" id="{04D0BDAC-32D7-4F96-8877-17671D7A3C5E}"/>
            </a:ext>
          </a:extLst>
        </xdr:cNvPr>
        <xdr:cNvCxnSpPr/>
      </xdr:nvCxnSpPr>
      <xdr:spPr>
        <a:xfrm flipV="1">
          <a:off x="7861300" y="5933237"/>
          <a:ext cx="889000" cy="1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89560</xdr:rowOff>
    </xdr:from>
    <xdr:to>
      <xdr:col>36</xdr:col>
      <xdr:colOff>165100</xdr:colOff>
      <xdr:row>35</xdr:row>
      <xdr:rowOff>19710</xdr:rowOff>
    </xdr:to>
    <xdr:sp macro="" textlink="">
      <xdr:nvSpPr>
        <xdr:cNvPr id="136" name="楕円 135">
          <a:extLst>
            <a:ext uri="{FF2B5EF4-FFF2-40B4-BE49-F238E27FC236}">
              <a16:creationId xmlns:a16="http://schemas.microsoft.com/office/drawing/2014/main" id="{20191E98-3697-41A4-A6C7-9EB0A3644CE8}"/>
            </a:ext>
          </a:extLst>
        </xdr:cNvPr>
        <xdr:cNvSpPr/>
      </xdr:nvSpPr>
      <xdr:spPr>
        <a:xfrm>
          <a:off x="6921500" y="59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123596</xdr:rowOff>
    </xdr:from>
    <xdr:to>
      <xdr:col>41</xdr:col>
      <xdr:colOff>50800</xdr:colOff>
      <xdr:row>34</xdr:row>
      <xdr:rowOff>140360</xdr:rowOff>
    </xdr:to>
    <xdr:cxnSp macro="">
      <xdr:nvCxnSpPr>
        <xdr:cNvPr id="137" name="直線コネクタ 136">
          <a:extLst>
            <a:ext uri="{FF2B5EF4-FFF2-40B4-BE49-F238E27FC236}">
              <a16:creationId xmlns:a16="http://schemas.microsoft.com/office/drawing/2014/main" id="{8F1ECE1D-01F3-414B-B9E6-F42FDDD3AD62}"/>
            </a:ext>
          </a:extLst>
        </xdr:cNvPr>
        <xdr:cNvCxnSpPr/>
      </xdr:nvCxnSpPr>
      <xdr:spPr>
        <a:xfrm flipV="1">
          <a:off x="6972300" y="5952896"/>
          <a:ext cx="8890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6037</xdr:rowOff>
    </xdr:from>
    <xdr:ext cx="469744" cy="259045"/>
    <xdr:sp macro="" textlink="">
      <xdr:nvSpPr>
        <xdr:cNvPr id="138" name="n_1aveValue【道路】&#10;一人当たり延長">
          <a:extLst>
            <a:ext uri="{FF2B5EF4-FFF2-40B4-BE49-F238E27FC236}">
              <a16:creationId xmlns:a16="http://schemas.microsoft.com/office/drawing/2014/main" id="{0EF4A1BC-24CA-4AC9-A61F-CFC89BE9BF9A}"/>
            </a:ext>
          </a:extLst>
        </xdr:cNvPr>
        <xdr:cNvSpPr txBox="1"/>
      </xdr:nvSpPr>
      <xdr:spPr>
        <a:xfrm>
          <a:off x="9391727" y="6864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12514</xdr:rowOff>
    </xdr:from>
    <xdr:ext cx="469744" cy="259045"/>
    <xdr:sp macro="" textlink="">
      <xdr:nvSpPr>
        <xdr:cNvPr id="139" name="n_2aveValue【道路】&#10;一人当たり延長">
          <a:extLst>
            <a:ext uri="{FF2B5EF4-FFF2-40B4-BE49-F238E27FC236}">
              <a16:creationId xmlns:a16="http://schemas.microsoft.com/office/drawing/2014/main" id="{472F2658-D097-44AB-B406-CBFC23FA0622}"/>
            </a:ext>
          </a:extLst>
        </xdr:cNvPr>
        <xdr:cNvSpPr txBox="1"/>
      </xdr:nvSpPr>
      <xdr:spPr>
        <a:xfrm>
          <a:off x="8515427" y="6870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7485</xdr:rowOff>
    </xdr:from>
    <xdr:ext cx="469744" cy="259045"/>
    <xdr:sp macro="" textlink="">
      <xdr:nvSpPr>
        <xdr:cNvPr id="140" name="n_3aveValue【道路】&#10;一人当たり延長">
          <a:extLst>
            <a:ext uri="{FF2B5EF4-FFF2-40B4-BE49-F238E27FC236}">
              <a16:creationId xmlns:a16="http://schemas.microsoft.com/office/drawing/2014/main" id="{E5D052AC-F013-4265-948C-6FA2A93AB245}"/>
            </a:ext>
          </a:extLst>
        </xdr:cNvPr>
        <xdr:cNvSpPr txBox="1"/>
      </xdr:nvSpPr>
      <xdr:spPr>
        <a:xfrm>
          <a:off x="7626427" y="6865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160494</xdr:rowOff>
    </xdr:from>
    <xdr:ext cx="469744" cy="259045"/>
    <xdr:sp macro="" textlink="">
      <xdr:nvSpPr>
        <xdr:cNvPr id="141" name="n_4aveValue【道路】&#10;一人当たり延長">
          <a:extLst>
            <a:ext uri="{FF2B5EF4-FFF2-40B4-BE49-F238E27FC236}">
              <a16:creationId xmlns:a16="http://schemas.microsoft.com/office/drawing/2014/main" id="{F442C35F-E755-4A09-B78A-0C30581C038E}"/>
            </a:ext>
          </a:extLst>
        </xdr:cNvPr>
        <xdr:cNvSpPr txBox="1"/>
      </xdr:nvSpPr>
      <xdr:spPr>
        <a:xfrm>
          <a:off x="6737427" y="6847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32</xdr:row>
      <xdr:rowOff>151833</xdr:rowOff>
    </xdr:from>
    <xdr:ext cx="534377" cy="259045"/>
    <xdr:sp macro="" textlink="">
      <xdr:nvSpPr>
        <xdr:cNvPr id="142" name="n_1mainValue【道路】&#10;一人当たり延長">
          <a:extLst>
            <a:ext uri="{FF2B5EF4-FFF2-40B4-BE49-F238E27FC236}">
              <a16:creationId xmlns:a16="http://schemas.microsoft.com/office/drawing/2014/main" id="{23158FBE-6E4C-4BD7-8B74-39A8E8E45473}"/>
            </a:ext>
          </a:extLst>
        </xdr:cNvPr>
        <xdr:cNvSpPr txBox="1"/>
      </xdr:nvSpPr>
      <xdr:spPr>
        <a:xfrm>
          <a:off x="9359411" y="563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32</xdr:row>
      <xdr:rowOff>171264</xdr:rowOff>
    </xdr:from>
    <xdr:ext cx="534377" cy="259045"/>
    <xdr:sp macro="" textlink="">
      <xdr:nvSpPr>
        <xdr:cNvPr id="143" name="n_2mainValue【道路】&#10;一人当たり延長">
          <a:extLst>
            <a:ext uri="{FF2B5EF4-FFF2-40B4-BE49-F238E27FC236}">
              <a16:creationId xmlns:a16="http://schemas.microsoft.com/office/drawing/2014/main" id="{56744886-7B3E-422D-BAA5-1C7A515B7D4A}"/>
            </a:ext>
          </a:extLst>
        </xdr:cNvPr>
        <xdr:cNvSpPr txBox="1"/>
      </xdr:nvSpPr>
      <xdr:spPr>
        <a:xfrm>
          <a:off x="8483111" y="5657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33</xdr:row>
      <xdr:rowOff>19473</xdr:rowOff>
    </xdr:from>
    <xdr:ext cx="534377" cy="259045"/>
    <xdr:sp macro="" textlink="">
      <xdr:nvSpPr>
        <xdr:cNvPr id="144" name="n_3mainValue【道路】&#10;一人当たり延長">
          <a:extLst>
            <a:ext uri="{FF2B5EF4-FFF2-40B4-BE49-F238E27FC236}">
              <a16:creationId xmlns:a16="http://schemas.microsoft.com/office/drawing/2014/main" id="{275D6928-5263-46E5-9463-E41C68FF9D6B}"/>
            </a:ext>
          </a:extLst>
        </xdr:cNvPr>
        <xdr:cNvSpPr txBox="1"/>
      </xdr:nvSpPr>
      <xdr:spPr>
        <a:xfrm>
          <a:off x="7594111" y="567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33</xdr:row>
      <xdr:rowOff>36237</xdr:rowOff>
    </xdr:from>
    <xdr:ext cx="534377" cy="259045"/>
    <xdr:sp macro="" textlink="">
      <xdr:nvSpPr>
        <xdr:cNvPr id="145" name="n_4mainValue【道路】&#10;一人当たり延長">
          <a:extLst>
            <a:ext uri="{FF2B5EF4-FFF2-40B4-BE49-F238E27FC236}">
              <a16:creationId xmlns:a16="http://schemas.microsoft.com/office/drawing/2014/main" id="{587A64B8-0FB3-463E-AD30-74DFEB0E90BE}"/>
            </a:ext>
          </a:extLst>
        </xdr:cNvPr>
        <xdr:cNvSpPr txBox="1"/>
      </xdr:nvSpPr>
      <xdr:spPr>
        <a:xfrm>
          <a:off x="6705111" y="5694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6F1CF1BC-8A44-488D-B855-B2EB628301F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9B865F0B-A78E-4186-AC56-9E19929A987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E57B488C-48AC-4DC1-AA40-75BBA25FBD2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FAD368A8-79F9-4EE7-849A-3B5D39B7087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A28B767C-E87F-4CF9-B1A3-8F46A811F0B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4B8EB159-04C7-4F09-B77A-8BDD92ECAC4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CA8F0721-771F-4415-A6BB-CAC9F93B20A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E776794A-FB32-41C2-AF9A-C4572BAB64F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2BDFC317-B725-472A-A706-55969106B12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D2DB3C44-7C4C-40DE-AB14-E4E91D76C57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3AF221E8-6642-402D-AC21-8253CA1581E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63FD5A05-5B8A-4FAB-8ED9-3BD7EA1D183C}"/>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D8038C17-B73C-4514-AB03-8DD9E5783D7E}"/>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DFDC8D1F-B1C8-47FC-BE21-A801DE725059}"/>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933ADE3D-3A93-484D-A445-D45DE3C1F44D}"/>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ED0C4E0B-2540-448C-9D2E-9C75D90CBD4A}"/>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B0B4DE7-89E8-452D-BCF2-653F36912B3D}"/>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8765CFCF-043B-431B-AC97-6A508C87478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85A39AE5-B692-44F8-8142-11B75E54D036}"/>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BED2FF51-7A5E-4E37-A575-84FCBFD8FD6A}"/>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E42A1334-889F-4BAD-B2D8-C89FEA1485E6}"/>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28A91AA0-A651-4C80-983E-524306B1496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2186CA05-FE47-498C-B54F-0FFBFA3EAAEF}"/>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12990F35-0E5A-44F8-9A29-1422F7E9CC5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9B74FD6C-C81F-420C-987D-887417F90CC7}"/>
            </a:ext>
          </a:extLst>
        </xdr:cNvPr>
        <xdr:cNvCxnSpPr/>
      </xdr:nvCxnSpPr>
      <xdr:spPr>
        <a:xfrm flipV="1">
          <a:off x="4634865" y="9538335"/>
          <a:ext cx="0" cy="1442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6B3D73A4-F220-45DC-A8F6-1A4F574BC68B}"/>
            </a:ext>
          </a:extLst>
        </xdr:cNvPr>
        <xdr:cNvSpPr txBox="1"/>
      </xdr:nvSpPr>
      <xdr:spPr>
        <a:xfrm>
          <a:off x="4673600" y="1098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0C7FA5FD-FDFE-4A97-AA53-80809CFC019E}"/>
            </a:ext>
          </a:extLst>
        </xdr:cNvPr>
        <xdr:cNvCxnSpPr/>
      </xdr:nvCxnSpPr>
      <xdr:spPr>
        <a:xfrm>
          <a:off x="4546600" y="1098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3D1423B8-5012-4F02-A126-DDB1AAD9F06C}"/>
            </a:ext>
          </a:extLst>
        </xdr:cNvPr>
        <xdr:cNvSpPr txBox="1"/>
      </xdr:nvSpPr>
      <xdr:spPr>
        <a:xfrm>
          <a:off x="4673600" y="931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044BB812-96FC-4532-95A5-5FE98B216EBC}"/>
            </a:ext>
          </a:extLst>
        </xdr:cNvPr>
        <xdr:cNvCxnSpPr/>
      </xdr:nvCxnSpPr>
      <xdr:spPr>
        <a:xfrm>
          <a:off x="4546600" y="953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17E650F4-4E69-48AF-B325-C7D859546228}"/>
            </a:ext>
          </a:extLst>
        </xdr:cNvPr>
        <xdr:cNvSpPr txBox="1"/>
      </xdr:nvSpPr>
      <xdr:spPr>
        <a:xfrm>
          <a:off x="4673600" y="1038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66947CD0-6508-45BA-8D79-988CBFBAFA4F}"/>
            </a:ext>
          </a:extLst>
        </xdr:cNvPr>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a:extLst>
            <a:ext uri="{FF2B5EF4-FFF2-40B4-BE49-F238E27FC236}">
              <a16:creationId xmlns:a16="http://schemas.microsoft.com/office/drawing/2014/main" id="{CD64EEE4-F476-4196-9FAC-006E50AD9649}"/>
            </a:ext>
          </a:extLst>
        </xdr:cNvPr>
        <xdr:cNvSpPr/>
      </xdr:nvSpPr>
      <xdr:spPr>
        <a:xfrm>
          <a:off x="37465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a:extLst>
            <a:ext uri="{FF2B5EF4-FFF2-40B4-BE49-F238E27FC236}">
              <a16:creationId xmlns:a16="http://schemas.microsoft.com/office/drawing/2014/main" id="{B8440A60-6AD1-48AE-BD2B-4795218AFEEC}"/>
            </a:ext>
          </a:extLst>
        </xdr:cNvPr>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a:extLst>
            <a:ext uri="{FF2B5EF4-FFF2-40B4-BE49-F238E27FC236}">
              <a16:creationId xmlns:a16="http://schemas.microsoft.com/office/drawing/2014/main" id="{12D670CE-C564-4A47-9CD1-31470351E9CD}"/>
            </a:ext>
          </a:extLst>
        </xdr:cNvPr>
        <xdr:cNvSpPr/>
      </xdr:nvSpPr>
      <xdr:spPr>
        <a:xfrm>
          <a:off x="1968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0" name="フローチャート: 判断 179">
          <a:extLst>
            <a:ext uri="{FF2B5EF4-FFF2-40B4-BE49-F238E27FC236}">
              <a16:creationId xmlns:a16="http://schemas.microsoft.com/office/drawing/2014/main" id="{47E135D6-2962-4EC2-8EBC-F1B58EC82388}"/>
            </a:ext>
          </a:extLst>
        </xdr:cNvPr>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695D8BBF-4CB7-47D2-8453-889D7D435B7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8F26CB5-F58F-4569-857E-F2B5B222DF6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7D696D5-E1BF-4E38-8B12-EDFDB4CA732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F300AF7-6F2F-4B64-B4CF-B39F2621ADD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AF52E45-AAF2-4F0A-8085-9D38EC230F9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10160</xdr:rowOff>
    </xdr:from>
    <xdr:to>
      <xdr:col>24</xdr:col>
      <xdr:colOff>114300</xdr:colOff>
      <xdr:row>60</xdr:row>
      <xdr:rowOff>111760</xdr:rowOff>
    </xdr:to>
    <xdr:sp macro="" textlink="">
      <xdr:nvSpPr>
        <xdr:cNvPr id="186" name="楕円 185">
          <a:extLst>
            <a:ext uri="{FF2B5EF4-FFF2-40B4-BE49-F238E27FC236}">
              <a16:creationId xmlns:a16="http://schemas.microsoft.com/office/drawing/2014/main" id="{E87D9E75-20C6-4217-8253-65E04E344BFC}"/>
            </a:ext>
          </a:extLst>
        </xdr:cNvPr>
        <xdr:cNvSpPr/>
      </xdr:nvSpPr>
      <xdr:spPr>
        <a:xfrm>
          <a:off x="4584700" y="1029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33037</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3FAFAE7A-737A-4A03-B2FA-839E7C5B1F69}"/>
            </a:ext>
          </a:extLst>
        </xdr:cNvPr>
        <xdr:cNvSpPr txBox="1"/>
      </xdr:nvSpPr>
      <xdr:spPr>
        <a:xfrm>
          <a:off x="4673600"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99695</xdr:rowOff>
    </xdr:from>
    <xdr:to>
      <xdr:col>20</xdr:col>
      <xdr:colOff>38100</xdr:colOff>
      <xdr:row>60</xdr:row>
      <xdr:rowOff>29845</xdr:rowOff>
    </xdr:to>
    <xdr:sp macro="" textlink="">
      <xdr:nvSpPr>
        <xdr:cNvPr id="188" name="楕円 187">
          <a:extLst>
            <a:ext uri="{FF2B5EF4-FFF2-40B4-BE49-F238E27FC236}">
              <a16:creationId xmlns:a16="http://schemas.microsoft.com/office/drawing/2014/main" id="{6EAF73C3-4DB4-42E5-935A-D8AAE7AA0FB7}"/>
            </a:ext>
          </a:extLst>
        </xdr:cNvPr>
        <xdr:cNvSpPr/>
      </xdr:nvSpPr>
      <xdr:spPr>
        <a:xfrm>
          <a:off x="3746500" y="1021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150495</xdr:rowOff>
    </xdr:from>
    <xdr:to>
      <xdr:col>24</xdr:col>
      <xdr:colOff>63500</xdr:colOff>
      <xdr:row>60</xdr:row>
      <xdr:rowOff>60960</xdr:rowOff>
    </xdr:to>
    <xdr:cxnSp macro="">
      <xdr:nvCxnSpPr>
        <xdr:cNvPr id="189" name="直線コネクタ 188">
          <a:extLst>
            <a:ext uri="{FF2B5EF4-FFF2-40B4-BE49-F238E27FC236}">
              <a16:creationId xmlns:a16="http://schemas.microsoft.com/office/drawing/2014/main" id="{2EA6DF93-5B9D-467D-8D45-8AEE997B4DBA}"/>
            </a:ext>
          </a:extLst>
        </xdr:cNvPr>
        <xdr:cNvCxnSpPr/>
      </xdr:nvCxnSpPr>
      <xdr:spPr>
        <a:xfrm>
          <a:off x="3797300" y="10266045"/>
          <a:ext cx="8382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73025</xdr:rowOff>
    </xdr:from>
    <xdr:to>
      <xdr:col>15</xdr:col>
      <xdr:colOff>101600</xdr:colOff>
      <xdr:row>60</xdr:row>
      <xdr:rowOff>3175</xdr:rowOff>
    </xdr:to>
    <xdr:sp macro="" textlink="">
      <xdr:nvSpPr>
        <xdr:cNvPr id="190" name="楕円 189">
          <a:extLst>
            <a:ext uri="{FF2B5EF4-FFF2-40B4-BE49-F238E27FC236}">
              <a16:creationId xmlns:a16="http://schemas.microsoft.com/office/drawing/2014/main" id="{D8BAA6CF-D53C-4478-BFFD-5A4AE49358AE}"/>
            </a:ext>
          </a:extLst>
        </xdr:cNvPr>
        <xdr:cNvSpPr/>
      </xdr:nvSpPr>
      <xdr:spPr>
        <a:xfrm>
          <a:off x="2857500" y="1018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123825</xdr:rowOff>
    </xdr:from>
    <xdr:to>
      <xdr:col>19</xdr:col>
      <xdr:colOff>177800</xdr:colOff>
      <xdr:row>59</xdr:row>
      <xdr:rowOff>150495</xdr:rowOff>
    </xdr:to>
    <xdr:cxnSp macro="">
      <xdr:nvCxnSpPr>
        <xdr:cNvPr id="191" name="直線コネクタ 190">
          <a:extLst>
            <a:ext uri="{FF2B5EF4-FFF2-40B4-BE49-F238E27FC236}">
              <a16:creationId xmlns:a16="http://schemas.microsoft.com/office/drawing/2014/main" id="{3B0B2698-912C-4AE1-8A6F-3F25BB051973}"/>
            </a:ext>
          </a:extLst>
        </xdr:cNvPr>
        <xdr:cNvCxnSpPr/>
      </xdr:nvCxnSpPr>
      <xdr:spPr>
        <a:xfrm>
          <a:off x="2908300" y="1023937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50165</xdr:rowOff>
    </xdr:from>
    <xdr:to>
      <xdr:col>10</xdr:col>
      <xdr:colOff>165100</xdr:colOff>
      <xdr:row>59</xdr:row>
      <xdr:rowOff>151765</xdr:rowOff>
    </xdr:to>
    <xdr:sp macro="" textlink="">
      <xdr:nvSpPr>
        <xdr:cNvPr id="192" name="楕円 191">
          <a:extLst>
            <a:ext uri="{FF2B5EF4-FFF2-40B4-BE49-F238E27FC236}">
              <a16:creationId xmlns:a16="http://schemas.microsoft.com/office/drawing/2014/main" id="{E9AD839B-4CC3-4E51-BE2E-3C2ABC28F7DE}"/>
            </a:ext>
          </a:extLst>
        </xdr:cNvPr>
        <xdr:cNvSpPr/>
      </xdr:nvSpPr>
      <xdr:spPr>
        <a:xfrm>
          <a:off x="1968500" y="1016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100965</xdr:rowOff>
    </xdr:from>
    <xdr:to>
      <xdr:col>15</xdr:col>
      <xdr:colOff>50800</xdr:colOff>
      <xdr:row>59</xdr:row>
      <xdr:rowOff>123825</xdr:rowOff>
    </xdr:to>
    <xdr:cxnSp macro="">
      <xdr:nvCxnSpPr>
        <xdr:cNvPr id="193" name="直線コネクタ 192">
          <a:extLst>
            <a:ext uri="{FF2B5EF4-FFF2-40B4-BE49-F238E27FC236}">
              <a16:creationId xmlns:a16="http://schemas.microsoft.com/office/drawing/2014/main" id="{86360E28-0CC0-4717-8EBF-AF00E3371DCD}"/>
            </a:ext>
          </a:extLst>
        </xdr:cNvPr>
        <xdr:cNvCxnSpPr/>
      </xdr:nvCxnSpPr>
      <xdr:spPr>
        <a:xfrm>
          <a:off x="2019300" y="1021651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21590</xdr:rowOff>
    </xdr:from>
    <xdr:to>
      <xdr:col>6</xdr:col>
      <xdr:colOff>38100</xdr:colOff>
      <xdr:row>59</xdr:row>
      <xdr:rowOff>123190</xdr:rowOff>
    </xdr:to>
    <xdr:sp macro="" textlink="">
      <xdr:nvSpPr>
        <xdr:cNvPr id="194" name="楕円 193">
          <a:extLst>
            <a:ext uri="{FF2B5EF4-FFF2-40B4-BE49-F238E27FC236}">
              <a16:creationId xmlns:a16="http://schemas.microsoft.com/office/drawing/2014/main" id="{A33F5F06-9BBA-4F5C-8B6C-1DFF51013876}"/>
            </a:ext>
          </a:extLst>
        </xdr:cNvPr>
        <xdr:cNvSpPr/>
      </xdr:nvSpPr>
      <xdr:spPr>
        <a:xfrm>
          <a:off x="1079500" y="1013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72390</xdr:rowOff>
    </xdr:from>
    <xdr:to>
      <xdr:col>10</xdr:col>
      <xdr:colOff>114300</xdr:colOff>
      <xdr:row>59</xdr:row>
      <xdr:rowOff>100965</xdr:rowOff>
    </xdr:to>
    <xdr:cxnSp macro="">
      <xdr:nvCxnSpPr>
        <xdr:cNvPr id="195" name="直線コネクタ 194">
          <a:extLst>
            <a:ext uri="{FF2B5EF4-FFF2-40B4-BE49-F238E27FC236}">
              <a16:creationId xmlns:a16="http://schemas.microsoft.com/office/drawing/2014/main" id="{3BCAF52D-BCE3-4C87-9231-18B76416C6D3}"/>
            </a:ext>
          </a:extLst>
        </xdr:cNvPr>
        <xdr:cNvCxnSpPr/>
      </xdr:nvCxnSpPr>
      <xdr:spPr>
        <a:xfrm>
          <a:off x="1130300" y="1018794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5732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192A667C-0276-4F3F-A701-DA922F5A9875}"/>
            </a:ext>
          </a:extLst>
        </xdr:cNvPr>
        <xdr:cNvSpPr txBox="1"/>
      </xdr:nvSpPr>
      <xdr:spPr>
        <a:xfrm>
          <a:off x="3582044" y="1046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163847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0903D313-E00D-4EC9-86C2-FCCB92077F97}"/>
            </a:ext>
          </a:extLst>
        </xdr:cNvPr>
        <xdr:cNvSpPr txBox="1"/>
      </xdr:nvSpPr>
      <xdr:spPr>
        <a:xfrm>
          <a:off x="2705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152417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A16AD95E-20D1-46C0-BBFC-2614280F41C2}"/>
            </a:ext>
          </a:extLst>
        </xdr:cNvPr>
        <xdr:cNvSpPr txBox="1"/>
      </xdr:nvSpPr>
      <xdr:spPr>
        <a:xfrm>
          <a:off x="1816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125747</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09E6630F-E19F-4D96-A8AC-EE39B0AE0E57}"/>
            </a:ext>
          </a:extLst>
        </xdr:cNvPr>
        <xdr:cNvSpPr txBox="1"/>
      </xdr:nvSpPr>
      <xdr:spPr>
        <a:xfrm>
          <a:off x="9277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46372</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C4B79A12-FEED-43AA-9F56-9EDA66C120FB}"/>
            </a:ext>
          </a:extLst>
        </xdr:cNvPr>
        <xdr:cNvSpPr txBox="1"/>
      </xdr:nvSpPr>
      <xdr:spPr>
        <a:xfrm>
          <a:off x="3582044"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19702</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543A1614-10AC-401F-9601-690D554135F4}"/>
            </a:ext>
          </a:extLst>
        </xdr:cNvPr>
        <xdr:cNvSpPr txBox="1"/>
      </xdr:nvSpPr>
      <xdr:spPr>
        <a:xfrm>
          <a:off x="2705744" y="996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168292</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D10C7DA1-5504-4ADD-AD55-F455DB212B05}"/>
            </a:ext>
          </a:extLst>
        </xdr:cNvPr>
        <xdr:cNvSpPr txBox="1"/>
      </xdr:nvSpPr>
      <xdr:spPr>
        <a:xfrm>
          <a:off x="1816744" y="994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139717</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77CE13BD-F6C7-43F0-8C9D-B30BA9C98F9F}"/>
            </a:ext>
          </a:extLst>
        </xdr:cNvPr>
        <xdr:cNvSpPr txBox="1"/>
      </xdr:nvSpPr>
      <xdr:spPr>
        <a:xfrm>
          <a:off x="927744" y="991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BF7C5313-BED8-499F-9BA0-8D90556EF88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1F4E4A67-3129-4E90-B039-B24A34FCC33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062361A5-33ED-49DC-BF9C-6792261EB87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BA014D66-A443-4195-92E3-6509A25C97F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A6248E01-91E1-4217-8392-EA846DC244E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37159555-AAAF-4956-A123-E60D470A9C7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623ACBDA-CB90-4EEC-8FE1-0AF6F445B8D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6D17E4D6-10D5-4AF6-8666-11FD189DB77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38BA53C0-C323-4153-96D9-137CF4DA153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1BC3217F-10D8-44B1-B14D-3313D2BBD5A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21B69B31-71B5-4AD9-8E31-E4EB55F37E87}"/>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7DD29D42-650D-4D7D-AEDF-E9D269D11A59}"/>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971ACFED-8EAB-4FC2-A3C8-8755114F26B8}"/>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D0DFB926-58D8-4115-8460-313FFA1DD602}"/>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89CAD84F-9007-4A6E-92F9-1E2EFF33A2D5}"/>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D230DF12-FD78-4846-9EB7-75CFA66D27D2}"/>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9CB7FE74-8821-4059-AFBC-57A1E1C74F9D}"/>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9E84B0A1-5B3B-4B88-A338-32176737C2C9}"/>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306EE997-E627-404F-B768-7A9B50987EEB}"/>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65962798-0730-4FEC-BF27-BC300AE05C8A}"/>
            </a:ext>
          </a:extLst>
        </xdr:cNvPr>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AA0790B0-AEEB-43EA-AED9-F7288BF9D3CA}"/>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BC7580EC-308A-435E-B092-06752CC92BB5}"/>
            </a:ext>
          </a:extLst>
        </xdr:cNvPr>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CA97E670-3E9C-454F-8ADA-D96F162EEEA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1B08C2B3-1A31-46E0-A998-EB0A814CE511}"/>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F45E637C-9B72-4BA4-98CE-3D53A18DA0A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63DE0A69-8593-4D9A-986D-92A8E0436C1B}"/>
            </a:ext>
          </a:extLst>
        </xdr:cNvPr>
        <xdr:cNvCxnSpPr/>
      </xdr:nvCxnSpPr>
      <xdr:spPr>
        <a:xfrm flipV="1">
          <a:off x="10476865" y="9582050"/>
          <a:ext cx="0" cy="1510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AD2656D8-FEE9-4ADE-9E22-ACAFA7CA531A}"/>
            </a:ext>
          </a:extLst>
        </xdr:cNvPr>
        <xdr:cNvSpPr txBox="1"/>
      </xdr:nvSpPr>
      <xdr:spPr>
        <a:xfrm>
          <a:off x="10515600" y="1109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4CF5287B-BF64-43C0-A4F0-C40F6D406325}"/>
            </a:ext>
          </a:extLst>
        </xdr:cNvPr>
        <xdr:cNvCxnSpPr/>
      </xdr:nvCxnSpPr>
      <xdr:spPr>
        <a:xfrm>
          <a:off x="10388600" y="11092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1D6ACCF0-88D4-42F7-A936-16159A6A37E1}"/>
            </a:ext>
          </a:extLst>
        </xdr:cNvPr>
        <xdr:cNvSpPr txBox="1"/>
      </xdr:nvSpPr>
      <xdr:spPr>
        <a:xfrm>
          <a:off x="10515600" y="9357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D8A7D5E6-0F39-40FA-A8BC-DEA58653BCE1}"/>
            </a:ext>
          </a:extLst>
        </xdr:cNvPr>
        <xdr:cNvCxnSpPr/>
      </xdr:nvCxnSpPr>
      <xdr:spPr>
        <a:xfrm>
          <a:off x="10388600" y="9582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82115</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2BAE06C6-BBA7-468B-8991-60A818C0EDA0}"/>
            </a:ext>
          </a:extLst>
        </xdr:cNvPr>
        <xdr:cNvSpPr txBox="1"/>
      </xdr:nvSpPr>
      <xdr:spPr>
        <a:xfrm>
          <a:off x="10515600" y="107120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a:extLst>
            <a:ext uri="{FF2B5EF4-FFF2-40B4-BE49-F238E27FC236}">
              <a16:creationId xmlns:a16="http://schemas.microsoft.com/office/drawing/2014/main" id="{81D04F77-179E-49EF-92EE-34DD83C28EDF}"/>
            </a:ext>
          </a:extLst>
        </xdr:cNvPr>
        <xdr:cNvSpPr/>
      </xdr:nvSpPr>
      <xdr:spPr>
        <a:xfrm>
          <a:off x="10426700" y="1073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a:extLst>
            <a:ext uri="{FF2B5EF4-FFF2-40B4-BE49-F238E27FC236}">
              <a16:creationId xmlns:a16="http://schemas.microsoft.com/office/drawing/2014/main" id="{4BDCB496-BF90-4361-9EED-81F85ABB0D46}"/>
            </a:ext>
          </a:extLst>
        </xdr:cNvPr>
        <xdr:cNvSpPr/>
      </xdr:nvSpPr>
      <xdr:spPr>
        <a:xfrm>
          <a:off x="9588500" y="1073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a:extLst>
            <a:ext uri="{FF2B5EF4-FFF2-40B4-BE49-F238E27FC236}">
              <a16:creationId xmlns:a16="http://schemas.microsoft.com/office/drawing/2014/main" id="{E7950028-3E39-49A8-93C2-ACC4E4622495}"/>
            </a:ext>
          </a:extLst>
        </xdr:cNvPr>
        <xdr:cNvSpPr/>
      </xdr:nvSpPr>
      <xdr:spPr>
        <a:xfrm>
          <a:off x="8699500" y="10736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a:extLst>
            <a:ext uri="{FF2B5EF4-FFF2-40B4-BE49-F238E27FC236}">
              <a16:creationId xmlns:a16="http://schemas.microsoft.com/office/drawing/2014/main" id="{85CA0402-7A42-4049-8986-F601154D0D07}"/>
            </a:ext>
          </a:extLst>
        </xdr:cNvPr>
        <xdr:cNvSpPr/>
      </xdr:nvSpPr>
      <xdr:spPr>
        <a:xfrm>
          <a:off x="7810500" y="1074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macro="" textlink="">
      <xdr:nvSpPr>
        <xdr:cNvPr id="239" name="フローチャート: 判断 238">
          <a:extLst>
            <a:ext uri="{FF2B5EF4-FFF2-40B4-BE49-F238E27FC236}">
              <a16:creationId xmlns:a16="http://schemas.microsoft.com/office/drawing/2014/main" id="{5F16F98A-FEC1-4AD9-90B8-6F4B5AFCFB08}"/>
            </a:ext>
          </a:extLst>
        </xdr:cNvPr>
        <xdr:cNvSpPr/>
      </xdr:nvSpPr>
      <xdr:spPr>
        <a:xfrm>
          <a:off x="6921500" y="107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F6FB0C8-D9C2-4C0E-B922-8030B2B0B67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703629B-5E34-46DC-AABD-EA7D4A25E6E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A5278DC-9D70-41F9-BF7B-5E1E0804BB7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BEBD953-D226-4118-BA58-56F24EFAAA0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AF4C8A-F032-46B3-AFEB-5D6A819EC4B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92686</xdr:rowOff>
    </xdr:from>
    <xdr:to>
      <xdr:col>55</xdr:col>
      <xdr:colOff>50800</xdr:colOff>
      <xdr:row>58</xdr:row>
      <xdr:rowOff>22836</xdr:rowOff>
    </xdr:to>
    <xdr:sp macro="" textlink="">
      <xdr:nvSpPr>
        <xdr:cNvPr id="245" name="楕円 244">
          <a:extLst>
            <a:ext uri="{FF2B5EF4-FFF2-40B4-BE49-F238E27FC236}">
              <a16:creationId xmlns:a16="http://schemas.microsoft.com/office/drawing/2014/main" id="{BD9511BA-FA02-4964-9F7B-459C53B4AA97}"/>
            </a:ext>
          </a:extLst>
        </xdr:cNvPr>
        <xdr:cNvSpPr/>
      </xdr:nvSpPr>
      <xdr:spPr>
        <a:xfrm>
          <a:off x="10426700" y="986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115563</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B0D6563D-6360-454A-B34F-7CABD4F1F56B}"/>
            </a:ext>
          </a:extLst>
        </xdr:cNvPr>
        <xdr:cNvSpPr txBox="1"/>
      </xdr:nvSpPr>
      <xdr:spPr>
        <a:xfrm>
          <a:off x="10515600" y="9716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140254</xdr:rowOff>
    </xdr:from>
    <xdr:to>
      <xdr:col>50</xdr:col>
      <xdr:colOff>165100</xdr:colOff>
      <xdr:row>57</xdr:row>
      <xdr:rowOff>70404</xdr:rowOff>
    </xdr:to>
    <xdr:sp macro="" textlink="">
      <xdr:nvSpPr>
        <xdr:cNvPr id="247" name="楕円 246">
          <a:extLst>
            <a:ext uri="{FF2B5EF4-FFF2-40B4-BE49-F238E27FC236}">
              <a16:creationId xmlns:a16="http://schemas.microsoft.com/office/drawing/2014/main" id="{EE0E77FF-739C-497B-8401-DC5DE3A6694C}"/>
            </a:ext>
          </a:extLst>
        </xdr:cNvPr>
        <xdr:cNvSpPr/>
      </xdr:nvSpPr>
      <xdr:spPr>
        <a:xfrm>
          <a:off x="9588500" y="9741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19604</xdr:rowOff>
    </xdr:from>
    <xdr:to>
      <xdr:col>55</xdr:col>
      <xdr:colOff>0</xdr:colOff>
      <xdr:row>57</xdr:row>
      <xdr:rowOff>143486</xdr:rowOff>
    </xdr:to>
    <xdr:cxnSp macro="">
      <xdr:nvCxnSpPr>
        <xdr:cNvPr id="248" name="直線コネクタ 247">
          <a:extLst>
            <a:ext uri="{FF2B5EF4-FFF2-40B4-BE49-F238E27FC236}">
              <a16:creationId xmlns:a16="http://schemas.microsoft.com/office/drawing/2014/main" id="{FEA05A93-C6AE-4BF1-8C20-B910E9F460B3}"/>
            </a:ext>
          </a:extLst>
        </xdr:cNvPr>
        <xdr:cNvCxnSpPr/>
      </xdr:nvCxnSpPr>
      <xdr:spPr>
        <a:xfrm>
          <a:off x="9639300" y="9792254"/>
          <a:ext cx="838200" cy="123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161155</xdr:rowOff>
    </xdr:from>
    <xdr:to>
      <xdr:col>46</xdr:col>
      <xdr:colOff>38100</xdr:colOff>
      <xdr:row>57</xdr:row>
      <xdr:rowOff>91305</xdr:rowOff>
    </xdr:to>
    <xdr:sp macro="" textlink="">
      <xdr:nvSpPr>
        <xdr:cNvPr id="249" name="楕円 248">
          <a:extLst>
            <a:ext uri="{FF2B5EF4-FFF2-40B4-BE49-F238E27FC236}">
              <a16:creationId xmlns:a16="http://schemas.microsoft.com/office/drawing/2014/main" id="{2029285F-4650-468B-BBF4-6BC5436F288D}"/>
            </a:ext>
          </a:extLst>
        </xdr:cNvPr>
        <xdr:cNvSpPr/>
      </xdr:nvSpPr>
      <xdr:spPr>
        <a:xfrm>
          <a:off x="8699500" y="976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19604</xdr:rowOff>
    </xdr:from>
    <xdr:to>
      <xdr:col>50</xdr:col>
      <xdr:colOff>114300</xdr:colOff>
      <xdr:row>57</xdr:row>
      <xdr:rowOff>40505</xdr:rowOff>
    </xdr:to>
    <xdr:cxnSp macro="">
      <xdr:nvCxnSpPr>
        <xdr:cNvPr id="250" name="直線コネクタ 249">
          <a:extLst>
            <a:ext uri="{FF2B5EF4-FFF2-40B4-BE49-F238E27FC236}">
              <a16:creationId xmlns:a16="http://schemas.microsoft.com/office/drawing/2014/main" id="{DEA34314-7B51-4832-84EE-353D293604A2}"/>
            </a:ext>
          </a:extLst>
        </xdr:cNvPr>
        <xdr:cNvCxnSpPr/>
      </xdr:nvCxnSpPr>
      <xdr:spPr>
        <a:xfrm flipV="1">
          <a:off x="8750300" y="9792254"/>
          <a:ext cx="889000" cy="20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16751</xdr:rowOff>
    </xdr:from>
    <xdr:to>
      <xdr:col>41</xdr:col>
      <xdr:colOff>101600</xdr:colOff>
      <xdr:row>57</xdr:row>
      <xdr:rowOff>118351</xdr:rowOff>
    </xdr:to>
    <xdr:sp macro="" textlink="">
      <xdr:nvSpPr>
        <xdr:cNvPr id="251" name="楕円 250">
          <a:extLst>
            <a:ext uri="{FF2B5EF4-FFF2-40B4-BE49-F238E27FC236}">
              <a16:creationId xmlns:a16="http://schemas.microsoft.com/office/drawing/2014/main" id="{970ACAC5-F64C-47B5-A1B9-3FB66DF4E824}"/>
            </a:ext>
          </a:extLst>
        </xdr:cNvPr>
        <xdr:cNvSpPr/>
      </xdr:nvSpPr>
      <xdr:spPr>
        <a:xfrm>
          <a:off x="7810500" y="9789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40505</xdr:rowOff>
    </xdr:from>
    <xdr:to>
      <xdr:col>45</xdr:col>
      <xdr:colOff>177800</xdr:colOff>
      <xdr:row>57</xdr:row>
      <xdr:rowOff>67551</xdr:rowOff>
    </xdr:to>
    <xdr:cxnSp macro="">
      <xdr:nvCxnSpPr>
        <xdr:cNvPr id="252" name="直線コネクタ 251">
          <a:extLst>
            <a:ext uri="{FF2B5EF4-FFF2-40B4-BE49-F238E27FC236}">
              <a16:creationId xmlns:a16="http://schemas.microsoft.com/office/drawing/2014/main" id="{539971A9-7D03-4AB6-95D1-599E3941A3EC}"/>
            </a:ext>
          </a:extLst>
        </xdr:cNvPr>
        <xdr:cNvCxnSpPr/>
      </xdr:nvCxnSpPr>
      <xdr:spPr>
        <a:xfrm flipV="1">
          <a:off x="7861300" y="9813155"/>
          <a:ext cx="889000" cy="27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33175</xdr:rowOff>
    </xdr:from>
    <xdr:to>
      <xdr:col>36</xdr:col>
      <xdr:colOff>165100</xdr:colOff>
      <xdr:row>57</xdr:row>
      <xdr:rowOff>134775</xdr:rowOff>
    </xdr:to>
    <xdr:sp macro="" textlink="">
      <xdr:nvSpPr>
        <xdr:cNvPr id="253" name="楕円 252">
          <a:extLst>
            <a:ext uri="{FF2B5EF4-FFF2-40B4-BE49-F238E27FC236}">
              <a16:creationId xmlns:a16="http://schemas.microsoft.com/office/drawing/2014/main" id="{E1E02A63-4913-4AF6-A5A6-C91E7164C236}"/>
            </a:ext>
          </a:extLst>
        </xdr:cNvPr>
        <xdr:cNvSpPr/>
      </xdr:nvSpPr>
      <xdr:spPr>
        <a:xfrm>
          <a:off x="6921500" y="980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67551</xdr:rowOff>
    </xdr:from>
    <xdr:to>
      <xdr:col>41</xdr:col>
      <xdr:colOff>50800</xdr:colOff>
      <xdr:row>57</xdr:row>
      <xdr:rowOff>83975</xdr:rowOff>
    </xdr:to>
    <xdr:cxnSp macro="">
      <xdr:nvCxnSpPr>
        <xdr:cNvPr id="254" name="直線コネクタ 253">
          <a:extLst>
            <a:ext uri="{FF2B5EF4-FFF2-40B4-BE49-F238E27FC236}">
              <a16:creationId xmlns:a16="http://schemas.microsoft.com/office/drawing/2014/main" id="{4C7DB45C-0AE6-46E0-BE6B-1B11972489DD}"/>
            </a:ext>
          </a:extLst>
        </xdr:cNvPr>
        <xdr:cNvCxnSpPr/>
      </xdr:nvCxnSpPr>
      <xdr:spPr>
        <a:xfrm flipV="1">
          <a:off x="6972300" y="9840201"/>
          <a:ext cx="889000" cy="16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63</xdr:row>
      <xdr:rowOff>22212</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A088816A-3649-4D30-87A8-9A4A1B4D1689}"/>
            </a:ext>
          </a:extLst>
        </xdr:cNvPr>
        <xdr:cNvSpPr txBox="1"/>
      </xdr:nvSpPr>
      <xdr:spPr>
        <a:xfrm>
          <a:off x="9359411" y="1082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28048</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350E216C-DDBA-49DF-974D-1E73DF8E67F8}"/>
            </a:ext>
          </a:extLst>
        </xdr:cNvPr>
        <xdr:cNvSpPr txBox="1"/>
      </xdr:nvSpPr>
      <xdr:spPr>
        <a:xfrm>
          <a:off x="8483111" y="10829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32107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15ACF08C-A822-4156-8254-AA93BA27E15C}"/>
            </a:ext>
          </a:extLst>
        </xdr:cNvPr>
        <xdr:cNvSpPr txBox="1"/>
      </xdr:nvSpPr>
      <xdr:spPr>
        <a:xfrm>
          <a:off x="7594111" y="10833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31937</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774F334F-1CFC-4865-A1F8-72D3339C6D47}"/>
            </a:ext>
          </a:extLst>
        </xdr:cNvPr>
        <xdr:cNvSpPr txBox="1"/>
      </xdr:nvSpPr>
      <xdr:spPr>
        <a:xfrm>
          <a:off x="6705111" y="10833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55</xdr:row>
      <xdr:rowOff>86931</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B3FD41FC-1627-49CA-A566-11D1A3239388}"/>
            </a:ext>
          </a:extLst>
        </xdr:cNvPr>
        <xdr:cNvSpPr txBox="1"/>
      </xdr:nvSpPr>
      <xdr:spPr>
        <a:xfrm>
          <a:off x="9327095" y="9516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55</xdr:row>
      <xdr:rowOff>107832</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1202A272-5119-4107-9ED7-243659755786}"/>
            </a:ext>
          </a:extLst>
        </xdr:cNvPr>
        <xdr:cNvSpPr txBox="1"/>
      </xdr:nvSpPr>
      <xdr:spPr>
        <a:xfrm>
          <a:off x="8450795" y="953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55</xdr:row>
      <xdr:rowOff>134878</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310AC6D6-5FC8-4A28-8785-3B51D3E8D3B6}"/>
            </a:ext>
          </a:extLst>
        </xdr:cNvPr>
        <xdr:cNvSpPr txBox="1"/>
      </xdr:nvSpPr>
      <xdr:spPr>
        <a:xfrm>
          <a:off x="7561795" y="9564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55</xdr:row>
      <xdr:rowOff>151302</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AC680C7D-7A64-4712-9E73-611E0DB19E23}"/>
            </a:ext>
          </a:extLst>
        </xdr:cNvPr>
        <xdr:cNvSpPr txBox="1"/>
      </xdr:nvSpPr>
      <xdr:spPr>
        <a:xfrm>
          <a:off x="6672795" y="9581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735A7893-51C4-44F1-8300-7C71C20E160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E90D25FD-234F-40F6-A6E9-B195E2634D3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74E674EE-10F0-409C-9D99-32B098BA7B9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E6768B8B-3BA5-4EFB-B4C5-0B706C211EF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095FBF81-C78F-401D-8E9E-4F843CDEA10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C828C82B-B43C-499B-8E43-A2F782CA75F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5F68F744-C782-4D1F-8860-78F446AD231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3AFE5D53-34C0-419F-A1C8-DDEAFAD54BB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B72BF3FD-F1AA-4F4F-AD18-8603CB5A5AF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1EA37644-5BEE-44F8-8730-2AF0240D6C2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912F48E3-5716-48DB-91E8-B9FD11E617F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E21C15C9-D5D3-4C5F-A7DB-7FF4E3A8539B}"/>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F158AED7-FBBB-4766-A82B-C5A9572E809E}"/>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BAE3CA6E-EA4A-43CF-A3C6-1F2AE0DEF11A}"/>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ADDC7986-0883-4837-A34B-8AED1B82F7C4}"/>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4138758E-0A62-4275-A948-DC8EB5F99D7D}"/>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28796337-3A05-4F94-8CEF-1D74A806E388}"/>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0297D6B9-988E-44D8-8DE9-F09CDD100466}"/>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4C426341-4D31-4607-B495-2D81229D609C}"/>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599C0242-A171-4A8B-8767-85A9CB5CA303}"/>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89CDA51A-8D6D-4829-8CCA-B500CBCBEAB6}"/>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9B1D2A85-F847-420D-BDFA-C449B7090BBB}"/>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E47B824B-91F2-4D37-83E2-FEB399D1642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876086A5-11CA-419E-8DD5-39C187F739D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8E47A711-F655-4061-8EB1-C755FAB7EE1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88" name="直線コネクタ 287">
          <a:extLst>
            <a:ext uri="{FF2B5EF4-FFF2-40B4-BE49-F238E27FC236}">
              <a16:creationId xmlns:a16="http://schemas.microsoft.com/office/drawing/2014/main" id="{5C6BE1F2-9B01-4FB2-99DC-6D1DE07010AD}"/>
            </a:ext>
          </a:extLst>
        </xdr:cNvPr>
        <xdr:cNvCxnSpPr/>
      </xdr:nvCxnSpPr>
      <xdr:spPr>
        <a:xfrm flipV="1">
          <a:off x="4634865" y="13501007"/>
          <a:ext cx="0" cy="1337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B3518E88-1C63-442E-B617-B955E6B15B11}"/>
            </a:ext>
          </a:extLst>
        </xdr:cNvPr>
        <xdr:cNvSpPr txBox="1"/>
      </xdr:nvSpPr>
      <xdr:spPr>
        <a:xfrm>
          <a:off x="4673600" y="14842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90" name="直線コネクタ 289">
          <a:extLst>
            <a:ext uri="{FF2B5EF4-FFF2-40B4-BE49-F238E27FC236}">
              <a16:creationId xmlns:a16="http://schemas.microsoft.com/office/drawing/2014/main" id="{DFC11491-7D4E-4356-8B07-DDBB1D08C169}"/>
            </a:ext>
          </a:extLst>
        </xdr:cNvPr>
        <xdr:cNvCxnSpPr/>
      </xdr:nvCxnSpPr>
      <xdr:spPr>
        <a:xfrm>
          <a:off x="4546600" y="14838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74F1100F-85E0-43CD-A579-7432AE8047F3}"/>
            </a:ext>
          </a:extLst>
        </xdr:cNvPr>
        <xdr:cNvSpPr txBox="1"/>
      </xdr:nvSpPr>
      <xdr:spPr>
        <a:xfrm>
          <a:off x="4673600" y="1327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92" name="直線コネクタ 291">
          <a:extLst>
            <a:ext uri="{FF2B5EF4-FFF2-40B4-BE49-F238E27FC236}">
              <a16:creationId xmlns:a16="http://schemas.microsoft.com/office/drawing/2014/main" id="{33020252-DA75-4EFF-8DC3-CCD15CE6C83B}"/>
            </a:ext>
          </a:extLst>
        </xdr:cNvPr>
        <xdr:cNvCxnSpPr/>
      </xdr:nvCxnSpPr>
      <xdr:spPr>
        <a:xfrm>
          <a:off x="4546600" y="1350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26143</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4CB8A37-298E-461B-9662-36F1CB5A4FE4}"/>
            </a:ext>
          </a:extLst>
        </xdr:cNvPr>
        <xdr:cNvSpPr txBox="1"/>
      </xdr:nvSpPr>
      <xdr:spPr>
        <a:xfrm>
          <a:off x="4673600" y="142564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94" name="フローチャート: 判断 293">
          <a:extLst>
            <a:ext uri="{FF2B5EF4-FFF2-40B4-BE49-F238E27FC236}">
              <a16:creationId xmlns:a16="http://schemas.microsoft.com/office/drawing/2014/main" id="{5176DC5C-10BF-478F-9B45-75254CA185AA}"/>
            </a:ext>
          </a:extLst>
        </xdr:cNvPr>
        <xdr:cNvSpPr/>
      </xdr:nvSpPr>
      <xdr:spPr>
        <a:xfrm>
          <a:off x="4584700" y="142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295" name="フローチャート: 判断 294">
          <a:extLst>
            <a:ext uri="{FF2B5EF4-FFF2-40B4-BE49-F238E27FC236}">
              <a16:creationId xmlns:a16="http://schemas.microsoft.com/office/drawing/2014/main" id="{BE85E796-E1BE-4118-872A-BC9D809C48B6}"/>
            </a:ext>
          </a:extLst>
        </xdr:cNvPr>
        <xdr:cNvSpPr/>
      </xdr:nvSpPr>
      <xdr:spPr>
        <a:xfrm>
          <a:off x="3746500" y="142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296" name="フローチャート: 判断 295">
          <a:extLst>
            <a:ext uri="{FF2B5EF4-FFF2-40B4-BE49-F238E27FC236}">
              <a16:creationId xmlns:a16="http://schemas.microsoft.com/office/drawing/2014/main" id="{10852FAD-BEB4-4E5D-91EC-6D771A9B66BB}"/>
            </a:ext>
          </a:extLst>
        </xdr:cNvPr>
        <xdr:cNvSpPr/>
      </xdr:nvSpPr>
      <xdr:spPr>
        <a:xfrm>
          <a:off x="2857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97" name="フローチャート: 判断 296">
          <a:extLst>
            <a:ext uri="{FF2B5EF4-FFF2-40B4-BE49-F238E27FC236}">
              <a16:creationId xmlns:a16="http://schemas.microsoft.com/office/drawing/2014/main" id="{B49BE431-0BBC-444E-9497-3D688A1399F9}"/>
            </a:ext>
          </a:extLst>
        </xdr:cNvPr>
        <xdr:cNvSpPr/>
      </xdr:nvSpPr>
      <xdr:spPr>
        <a:xfrm>
          <a:off x="1968500" y="1426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95069</xdr:rowOff>
    </xdr:from>
    <xdr:to>
      <xdr:col>6</xdr:col>
      <xdr:colOff>38100</xdr:colOff>
      <xdr:row>84</xdr:row>
      <xdr:rowOff>25219</xdr:rowOff>
    </xdr:to>
    <xdr:sp macro="" textlink="">
      <xdr:nvSpPr>
        <xdr:cNvPr id="298" name="フローチャート: 判断 297">
          <a:extLst>
            <a:ext uri="{FF2B5EF4-FFF2-40B4-BE49-F238E27FC236}">
              <a16:creationId xmlns:a16="http://schemas.microsoft.com/office/drawing/2014/main" id="{D64D4F37-5608-4100-8D4B-D33A4C844CDF}"/>
            </a:ext>
          </a:extLst>
        </xdr:cNvPr>
        <xdr:cNvSpPr/>
      </xdr:nvSpPr>
      <xdr:spPr>
        <a:xfrm>
          <a:off x="1079500" y="1432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B1683D2-CF17-416E-BB8B-C0776D4EE3E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0F521EC-344B-4298-BCBC-34BA29525AA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B074C30-E761-40B7-B239-ABB2A399C43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49BA30E-2430-4157-B837-6CC13D529B0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F2BAD7E-EF85-40F3-BE26-188AD242FD3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31387</xdr:rowOff>
    </xdr:from>
    <xdr:to>
      <xdr:col>24</xdr:col>
      <xdr:colOff>114300</xdr:colOff>
      <xdr:row>83</xdr:row>
      <xdr:rowOff>132987</xdr:rowOff>
    </xdr:to>
    <xdr:sp macro="" textlink="">
      <xdr:nvSpPr>
        <xdr:cNvPr id="304" name="楕円 303">
          <a:extLst>
            <a:ext uri="{FF2B5EF4-FFF2-40B4-BE49-F238E27FC236}">
              <a16:creationId xmlns:a16="http://schemas.microsoft.com/office/drawing/2014/main" id="{87BD36FC-E03A-4FD9-8B5A-07905C259C86}"/>
            </a:ext>
          </a:extLst>
        </xdr:cNvPr>
        <xdr:cNvSpPr/>
      </xdr:nvSpPr>
      <xdr:spPr>
        <a:xfrm>
          <a:off x="4584700" y="1426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54264</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D616C66-475E-4E8B-9C0C-5EF530DE96CB}"/>
            </a:ext>
          </a:extLst>
        </xdr:cNvPr>
        <xdr:cNvSpPr txBox="1"/>
      </xdr:nvSpPr>
      <xdr:spPr>
        <a:xfrm>
          <a:off x="4673600" y="14113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8527</xdr:rowOff>
    </xdr:from>
    <xdr:to>
      <xdr:col>20</xdr:col>
      <xdr:colOff>38100</xdr:colOff>
      <xdr:row>83</xdr:row>
      <xdr:rowOff>110127</xdr:rowOff>
    </xdr:to>
    <xdr:sp macro="" textlink="">
      <xdr:nvSpPr>
        <xdr:cNvPr id="306" name="楕円 305">
          <a:extLst>
            <a:ext uri="{FF2B5EF4-FFF2-40B4-BE49-F238E27FC236}">
              <a16:creationId xmlns:a16="http://schemas.microsoft.com/office/drawing/2014/main" id="{AD675E7C-D370-4609-A125-279A6413E405}"/>
            </a:ext>
          </a:extLst>
        </xdr:cNvPr>
        <xdr:cNvSpPr/>
      </xdr:nvSpPr>
      <xdr:spPr>
        <a:xfrm>
          <a:off x="3746500" y="1423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59327</xdr:rowOff>
    </xdr:from>
    <xdr:to>
      <xdr:col>24</xdr:col>
      <xdr:colOff>63500</xdr:colOff>
      <xdr:row>83</xdr:row>
      <xdr:rowOff>82187</xdr:rowOff>
    </xdr:to>
    <xdr:cxnSp macro="">
      <xdr:nvCxnSpPr>
        <xdr:cNvPr id="307" name="直線コネクタ 306">
          <a:extLst>
            <a:ext uri="{FF2B5EF4-FFF2-40B4-BE49-F238E27FC236}">
              <a16:creationId xmlns:a16="http://schemas.microsoft.com/office/drawing/2014/main" id="{45D126FF-29A5-4AA0-8C61-B8ABCE9CF6B0}"/>
            </a:ext>
          </a:extLst>
        </xdr:cNvPr>
        <xdr:cNvCxnSpPr/>
      </xdr:nvCxnSpPr>
      <xdr:spPr>
        <a:xfrm>
          <a:off x="3797300" y="14289677"/>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10161</xdr:rowOff>
    </xdr:from>
    <xdr:to>
      <xdr:col>15</xdr:col>
      <xdr:colOff>101600</xdr:colOff>
      <xdr:row>83</xdr:row>
      <xdr:rowOff>111761</xdr:rowOff>
    </xdr:to>
    <xdr:sp macro="" textlink="">
      <xdr:nvSpPr>
        <xdr:cNvPr id="308" name="楕円 307">
          <a:extLst>
            <a:ext uri="{FF2B5EF4-FFF2-40B4-BE49-F238E27FC236}">
              <a16:creationId xmlns:a16="http://schemas.microsoft.com/office/drawing/2014/main" id="{59ED1FA7-637C-43DA-8715-F2BA8042F583}"/>
            </a:ext>
          </a:extLst>
        </xdr:cNvPr>
        <xdr:cNvSpPr/>
      </xdr:nvSpPr>
      <xdr:spPr>
        <a:xfrm>
          <a:off x="28575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59327</xdr:rowOff>
    </xdr:from>
    <xdr:to>
      <xdr:col>19</xdr:col>
      <xdr:colOff>177800</xdr:colOff>
      <xdr:row>83</xdr:row>
      <xdr:rowOff>60961</xdr:rowOff>
    </xdr:to>
    <xdr:cxnSp macro="">
      <xdr:nvCxnSpPr>
        <xdr:cNvPr id="309" name="直線コネクタ 308">
          <a:extLst>
            <a:ext uri="{FF2B5EF4-FFF2-40B4-BE49-F238E27FC236}">
              <a16:creationId xmlns:a16="http://schemas.microsoft.com/office/drawing/2014/main" id="{93A88CC1-1D72-47BC-B40C-A627FBADC7AD}"/>
            </a:ext>
          </a:extLst>
        </xdr:cNvPr>
        <xdr:cNvCxnSpPr/>
      </xdr:nvCxnSpPr>
      <xdr:spPr>
        <a:xfrm flipV="1">
          <a:off x="2908300" y="14289677"/>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165281</xdr:rowOff>
    </xdr:from>
    <xdr:to>
      <xdr:col>10</xdr:col>
      <xdr:colOff>165100</xdr:colOff>
      <xdr:row>83</xdr:row>
      <xdr:rowOff>95431</xdr:rowOff>
    </xdr:to>
    <xdr:sp macro="" textlink="">
      <xdr:nvSpPr>
        <xdr:cNvPr id="310" name="楕円 309">
          <a:extLst>
            <a:ext uri="{FF2B5EF4-FFF2-40B4-BE49-F238E27FC236}">
              <a16:creationId xmlns:a16="http://schemas.microsoft.com/office/drawing/2014/main" id="{ED207DC2-C078-4435-9B66-E14CA49A8801}"/>
            </a:ext>
          </a:extLst>
        </xdr:cNvPr>
        <xdr:cNvSpPr/>
      </xdr:nvSpPr>
      <xdr:spPr>
        <a:xfrm>
          <a:off x="1968500" y="1422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44631</xdr:rowOff>
    </xdr:from>
    <xdr:to>
      <xdr:col>15</xdr:col>
      <xdr:colOff>50800</xdr:colOff>
      <xdr:row>83</xdr:row>
      <xdr:rowOff>60961</xdr:rowOff>
    </xdr:to>
    <xdr:cxnSp macro="">
      <xdr:nvCxnSpPr>
        <xdr:cNvPr id="311" name="直線コネクタ 310">
          <a:extLst>
            <a:ext uri="{FF2B5EF4-FFF2-40B4-BE49-F238E27FC236}">
              <a16:creationId xmlns:a16="http://schemas.microsoft.com/office/drawing/2014/main" id="{F1D1576B-2D02-4CE3-A511-37EE68F3AA0D}"/>
            </a:ext>
          </a:extLst>
        </xdr:cNvPr>
        <xdr:cNvCxnSpPr/>
      </xdr:nvCxnSpPr>
      <xdr:spPr>
        <a:xfrm>
          <a:off x="2019300" y="14274981"/>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158750</xdr:rowOff>
    </xdr:from>
    <xdr:to>
      <xdr:col>6</xdr:col>
      <xdr:colOff>38100</xdr:colOff>
      <xdr:row>83</xdr:row>
      <xdr:rowOff>88900</xdr:rowOff>
    </xdr:to>
    <xdr:sp macro="" textlink="">
      <xdr:nvSpPr>
        <xdr:cNvPr id="312" name="楕円 311">
          <a:extLst>
            <a:ext uri="{FF2B5EF4-FFF2-40B4-BE49-F238E27FC236}">
              <a16:creationId xmlns:a16="http://schemas.microsoft.com/office/drawing/2014/main" id="{AD146514-B581-4259-90E9-41B9FE47FAAF}"/>
            </a:ext>
          </a:extLst>
        </xdr:cNvPr>
        <xdr:cNvSpPr/>
      </xdr:nvSpPr>
      <xdr:spPr>
        <a:xfrm>
          <a:off x="10795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38100</xdr:rowOff>
    </xdr:from>
    <xdr:to>
      <xdr:col>10</xdr:col>
      <xdr:colOff>114300</xdr:colOff>
      <xdr:row>83</xdr:row>
      <xdr:rowOff>44631</xdr:rowOff>
    </xdr:to>
    <xdr:cxnSp macro="">
      <xdr:nvCxnSpPr>
        <xdr:cNvPr id="313" name="直線コネクタ 312">
          <a:extLst>
            <a:ext uri="{FF2B5EF4-FFF2-40B4-BE49-F238E27FC236}">
              <a16:creationId xmlns:a16="http://schemas.microsoft.com/office/drawing/2014/main" id="{0D758ED6-76A4-4F19-B6E8-5E6F5500E918}"/>
            </a:ext>
          </a:extLst>
        </xdr:cNvPr>
        <xdr:cNvCxnSpPr/>
      </xdr:nvCxnSpPr>
      <xdr:spPr>
        <a:xfrm>
          <a:off x="1130300" y="14268450"/>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140443</xdr:rowOff>
    </xdr:from>
    <xdr:ext cx="405111" cy="259045"/>
    <xdr:sp macro="" textlink="">
      <xdr:nvSpPr>
        <xdr:cNvPr id="314" name="n_1aveValue【公営住宅】&#10;有形固定資産減価償却率">
          <a:extLst>
            <a:ext uri="{FF2B5EF4-FFF2-40B4-BE49-F238E27FC236}">
              <a16:creationId xmlns:a16="http://schemas.microsoft.com/office/drawing/2014/main" id="{D0A86647-39FB-4815-B4DE-077EB70CFB18}"/>
            </a:ext>
          </a:extLst>
        </xdr:cNvPr>
        <xdr:cNvSpPr txBox="1"/>
      </xdr:nvSpPr>
      <xdr:spPr>
        <a:xfrm>
          <a:off x="3582044" y="1437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133911</xdr:rowOff>
    </xdr:from>
    <xdr:ext cx="405111" cy="259045"/>
    <xdr:sp macro="" textlink="">
      <xdr:nvSpPr>
        <xdr:cNvPr id="315" name="n_2aveValue【公営住宅】&#10;有形固定資産減価償却率">
          <a:extLst>
            <a:ext uri="{FF2B5EF4-FFF2-40B4-BE49-F238E27FC236}">
              <a16:creationId xmlns:a16="http://schemas.microsoft.com/office/drawing/2014/main" id="{D1959E10-08E7-47AB-9E83-D09C27C5BD21}"/>
            </a:ext>
          </a:extLst>
        </xdr:cNvPr>
        <xdr:cNvSpPr txBox="1"/>
      </xdr:nvSpPr>
      <xdr:spPr>
        <a:xfrm>
          <a:off x="2705744" y="1436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132278</xdr:rowOff>
    </xdr:from>
    <xdr:ext cx="405111" cy="259045"/>
    <xdr:sp macro="" textlink="">
      <xdr:nvSpPr>
        <xdr:cNvPr id="316" name="n_3aveValue【公営住宅】&#10;有形固定資産減価償却率">
          <a:extLst>
            <a:ext uri="{FF2B5EF4-FFF2-40B4-BE49-F238E27FC236}">
              <a16:creationId xmlns:a16="http://schemas.microsoft.com/office/drawing/2014/main" id="{FD3E7F16-245A-4781-AF15-89758EDB27A1}"/>
            </a:ext>
          </a:extLst>
        </xdr:cNvPr>
        <xdr:cNvSpPr txBox="1"/>
      </xdr:nvSpPr>
      <xdr:spPr>
        <a:xfrm>
          <a:off x="1816744" y="1436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16346</xdr:rowOff>
    </xdr:from>
    <xdr:ext cx="405111" cy="259045"/>
    <xdr:sp macro="" textlink="">
      <xdr:nvSpPr>
        <xdr:cNvPr id="317" name="n_4aveValue【公営住宅】&#10;有形固定資産減価償却率">
          <a:extLst>
            <a:ext uri="{FF2B5EF4-FFF2-40B4-BE49-F238E27FC236}">
              <a16:creationId xmlns:a16="http://schemas.microsoft.com/office/drawing/2014/main" id="{74BD8E1D-3AC3-48F4-AAAC-8085D5670BD8}"/>
            </a:ext>
          </a:extLst>
        </xdr:cNvPr>
        <xdr:cNvSpPr txBox="1"/>
      </xdr:nvSpPr>
      <xdr:spPr>
        <a:xfrm>
          <a:off x="927744" y="1441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126654</xdr:rowOff>
    </xdr:from>
    <xdr:ext cx="405111" cy="259045"/>
    <xdr:sp macro="" textlink="">
      <xdr:nvSpPr>
        <xdr:cNvPr id="318" name="n_1mainValue【公営住宅】&#10;有形固定資産減価償却率">
          <a:extLst>
            <a:ext uri="{FF2B5EF4-FFF2-40B4-BE49-F238E27FC236}">
              <a16:creationId xmlns:a16="http://schemas.microsoft.com/office/drawing/2014/main" id="{476135FA-C959-4948-A0AA-946368698DEA}"/>
            </a:ext>
          </a:extLst>
        </xdr:cNvPr>
        <xdr:cNvSpPr txBox="1"/>
      </xdr:nvSpPr>
      <xdr:spPr>
        <a:xfrm>
          <a:off x="3582044" y="1401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128288</xdr:rowOff>
    </xdr:from>
    <xdr:ext cx="405111" cy="259045"/>
    <xdr:sp macro="" textlink="">
      <xdr:nvSpPr>
        <xdr:cNvPr id="319" name="n_2mainValue【公営住宅】&#10;有形固定資産減価償却率">
          <a:extLst>
            <a:ext uri="{FF2B5EF4-FFF2-40B4-BE49-F238E27FC236}">
              <a16:creationId xmlns:a16="http://schemas.microsoft.com/office/drawing/2014/main" id="{95427709-0EEA-43EC-9F8E-822B7CEBC64D}"/>
            </a:ext>
          </a:extLst>
        </xdr:cNvPr>
        <xdr:cNvSpPr txBox="1"/>
      </xdr:nvSpPr>
      <xdr:spPr>
        <a:xfrm>
          <a:off x="2705744" y="14015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111958</xdr:rowOff>
    </xdr:from>
    <xdr:ext cx="405111" cy="259045"/>
    <xdr:sp macro="" textlink="">
      <xdr:nvSpPr>
        <xdr:cNvPr id="320" name="n_3mainValue【公営住宅】&#10;有形固定資産減価償却率">
          <a:extLst>
            <a:ext uri="{FF2B5EF4-FFF2-40B4-BE49-F238E27FC236}">
              <a16:creationId xmlns:a16="http://schemas.microsoft.com/office/drawing/2014/main" id="{9E736D0A-E401-4E18-9DED-7D22116584DD}"/>
            </a:ext>
          </a:extLst>
        </xdr:cNvPr>
        <xdr:cNvSpPr txBox="1"/>
      </xdr:nvSpPr>
      <xdr:spPr>
        <a:xfrm>
          <a:off x="1816744" y="1399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105427</xdr:rowOff>
    </xdr:from>
    <xdr:ext cx="405111" cy="259045"/>
    <xdr:sp macro="" textlink="">
      <xdr:nvSpPr>
        <xdr:cNvPr id="321" name="n_4mainValue【公営住宅】&#10;有形固定資産減価償却率">
          <a:extLst>
            <a:ext uri="{FF2B5EF4-FFF2-40B4-BE49-F238E27FC236}">
              <a16:creationId xmlns:a16="http://schemas.microsoft.com/office/drawing/2014/main" id="{CF5D830F-99D5-4123-BF3E-D79193F0842C}"/>
            </a:ext>
          </a:extLst>
        </xdr:cNvPr>
        <xdr:cNvSpPr txBox="1"/>
      </xdr:nvSpPr>
      <xdr:spPr>
        <a:xfrm>
          <a:off x="927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C155410A-283A-4222-8B68-E6960F7BAC4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9E863923-BB92-4DE5-94D6-0AA14C0DCB6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1E437182-C347-4BDD-AB8C-8D5353CC810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BF05CEA2-5374-4A32-ABFC-26D73DDD15C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191944BC-B938-4F69-BED1-5250741C5A5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87291705-CD38-4A30-9618-90BDA6C6B29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D78C79FE-5000-47A2-B559-B3723FCBAC8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D00E2A58-A4F8-4937-8F68-A484447312C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80B4CDDC-718F-458B-B47C-E190620A098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E97E2D41-B40F-4E02-A1C2-4D201C66664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D3182DB3-F8D9-4589-8018-91DE02B5305D}"/>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7AFE385B-336C-4424-8563-1ABD61D7F487}"/>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48625C33-9EA7-4FB6-B012-5CFF53039129}"/>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29C00D2F-F8B5-4F6E-9B0E-E39603DEDCE1}"/>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AE356F78-3D4F-4A63-8524-311EFF9444B4}"/>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59144349-CB25-4BF7-82E0-E265148543ED}"/>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54887948-B965-4AC6-B0D8-8EE1E6758F2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71CE3A0C-38D4-4BA3-87D7-101BEFD125D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CF2B9936-B2B3-4C6D-98FC-11A22CC8629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41" name="直線コネクタ 340">
          <a:extLst>
            <a:ext uri="{FF2B5EF4-FFF2-40B4-BE49-F238E27FC236}">
              <a16:creationId xmlns:a16="http://schemas.microsoft.com/office/drawing/2014/main" id="{66EFA8F1-87BE-4A71-83C3-BA0DACA6F993}"/>
            </a:ext>
          </a:extLst>
        </xdr:cNvPr>
        <xdr:cNvCxnSpPr/>
      </xdr:nvCxnSpPr>
      <xdr:spPr>
        <a:xfrm flipV="1">
          <a:off x="10476865" y="13386625"/>
          <a:ext cx="0" cy="1276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2" name="【公営住宅】&#10;一人当たり面積最小値テキスト">
          <a:extLst>
            <a:ext uri="{FF2B5EF4-FFF2-40B4-BE49-F238E27FC236}">
              <a16:creationId xmlns:a16="http://schemas.microsoft.com/office/drawing/2014/main" id="{D97DFC6D-5E31-4655-85E3-F6F4B4A45D6C}"/>
            </a:ext>
          </a:extLst>
        </xdr:cNvPr>
        <xdr:cNvSpPr txBox="1"/>
      </xdr:nvSpPr>
      <xdr:spPr>
        <a:xfrm>
          <a:off x="10515600" y="1466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3" name="直線コネクタ 342">
          <a:extLst>
            <a:ext uri="{FF2B5EF4-FFF2-40B4-BE49-F238E27FC236}">
              <a16:creationId xmlns:a16="http://schemas.microsoft.com/office/drawing/2014/main" id="{C89CEB1F-52CE-492F-A286-C7D5E2A258BE}"/>
            </a:ext>
          </a:extLst>
        </xdr:cNvPr>
        <xdr:cNvCxnSpPr/>
      </xdr:nvCxnSpPr>
      <xdr:spPr>
        <a:xfrm>
          <a:off x="10388600" y="1466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344" name="【公営住宅】&#10;一人当たり面積最大値テキスト">
          <a:extLst>
            <a:ext uri="{FF2B5EF4-FFF2-40B4-BE49-F238E27FC236}">
              <a16:creationId xmlns:a16="http://schemas.microsoft.com/office/drawing/2014/main" id="{EA825909-8947-4243-A317-53F0DAD56E1C}"/>
            </a:ext>
          </a:extLst>
        </xdr:cNvPr>
        <xdr:cNvSpPr txBox="1"/>
      </xdr:nvSpPr>
      <xdr:spPr>
        <a:xfrm>
          <a:off x="10515600" y="1316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45" name="直線コネクタ 344">
          <a:extLst>
            <a:ext uri="{FF2B5EF4-FFF2-40B4-BE49-F238E27FC236}">
              <a16:creationId xmlns:a16="http://schemas.microsoft.com/office/drawing/2014/main" id="{9947D950-0E33-4B52-974D-06CEE44153AD}"/>
            </a:ext>
          </a:extLst>
        </xdr:cNvPr>
        <xdr:cNvCxnSpPr/>
      </xdr:nvCxnSpPr>
      <xdr:spPr>
        <a:xfrm>
          <a:off x="10388600" y="13386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88600</xdr:rowOff>
    </xdr:from>
    <xdr:ext cx="469744" cy="259045"/>
    <xdr:sp macro="" textlink="">
      <xdr:nvSpPr>
        <xdr:cNvPr id="346" name="【公営住宅】&#10;一人当たり面積平均値テキスト">
          <a:extLst>
            <a:ext uri="{FF2B5EF4-FFF2-40B4-BE49-F238E27FC236}">
              <a16:creationId xmlns:a16="http://schemas.microsoft.com/office/drawing/2014/main" id="{1EEDD3FC-17BB-4F7A-ADBD-005EE94A605E}"/>
            </a:ext>
          </a:extLst>
        </xdr:cNvPr>
        <xdr:cNvSpPr txBox="1"/>
      </xdr:nvSpPr>
      <xdr:spPr>
        <a:xfrm>
          <a:off x="10515600" y="143189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347" name="フローチャート: 判断 346">
          <a:extLst>
            <a:ext uri="{FF2B5EF4-FFF2-40B4-BE49-F238E27FC236}">
              <a16:creationId xmlns:a16="http://schemas.microsoft.com/office/drawing/2014/main" id="{19100B5F-C5B6-4E08-9449-5F5997941EAF}"/>
            </a:ext>
          </a:extLst>
        </xdr:cNvPr>
        <xdr:cNvSpPr/>
      </xdr:nvSpPr>
      <xdr:spPr>
        <a:xfrm>
          <a:off x="10426700" y="1434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48" name="フローチャート: 判断 347">
          <a:extLst>
            <a:ext uri="{FF2B5EF4-FFF2-40B4-BE49-F238E27FC236}">
              <a16:creationId xmlns:a16="http://schemas.microsoft.com/office/drawing/2014/main" id="{1C45A7AE-F5E8-470A-8985-E40603F820D6}"/>
            </a:ext>
          </a:extLst>
        </xdr:cNvPr>
        <xdr:cNvSpPr/>
      </xdr:nvSpPr>
      <xdr:spPr>
        <a:xfrm>
          <a:off x="9588500" y="1433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349" name="フローチャート: 判断 348">
          <a:extLst>
            <a:ext uri="{FF2B5EF4-FFF2-40B4-BE49-F238E27FC236}">
              <a16:creationId xmlns:a16="http://schemas.microsoft.com/office/drawing/2014/main" id="{791AE26E-A6BD-49FE-9700-66FA158DB47A}"/>
            </a:ext>
          </a:extLst>
        </xdr:cNvPr>
        <xdr:cNvSpPr/>
      </xdr:nvSpPr>
      <xdr:spPr>
        <a:xfrm>
          <a:off x="8699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350" name="フローチャート: 判断 349">
          <a:extLst>
            <a:ext uri="{FF2B5EF4-FFF2-40B4-BE49-F238E27FC236}">
              <a16:creationId xmlns:a16="http://schemas.microsoft.com/office/drawing/2014/main" id="{D2B19594-7871-4B63-B4C6-FB5B072B0921}"/>
            </a:ext>
          </a:extLst>
        </xdr:cNvPr>
        <xdr:cNvSpPr/>
      </xdr:nvSpPr>
      <xdr:spPr>
        <a:xfrm>
          <a:off x="7810500" y="1433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130747</xdr:rowOff>
    </xdr:from>
    <xdr:to>
      <xdr:col>36</xdr:col>
      <xdr:colOff>165100</xdr:colOff>
      <xdr:row>84</xdr:row>
      <xdr:rowOff>60897</xdr:rowOff>
    </xdr:to>
    <xdr:sp macro="" textlink="">
      <xdr:nvSpPr>
        <xdr:cNvPr id="351" name="フローチャート: 判断 350">
          <a:extLst>
            <a:ext uri="{FF2B5EF4-FFF2-40B4-BE49-F238E27FC236}">
              <a16:creationId xmlns:a16="http://schemas.microsoft.com/office/drawing/2014/main" id="{59227797-A7AF-4122-AC76-72DFBFE24492}"/>
            </a:ext>
          </a:extLst>
        </xdr:cNvPr>
        <xdr:cNvSpPr/>
      </xdr:nvSpPr>
      <xdr:spPr>
        <a:xfrm>
          <a:off x="6921500" y="1436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4A50C7C7-F691-4801-9C0C-C181A74565B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C3ED219E-DCBA-4B38-A471-C5E5DBEA1AA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E5193BD-A446-477C-BDC4-B7803509DEF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90D68E2-BE3C-435D-917B-3824C078CE2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D284F58-58C0-4913-B47F-865299F830F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78169</xdr:rowOff>
    </xdr:from>
    <xdr:to>
      <xdr:col>55</xdr:col>
      <xdr:colOff>50800</xdr:colOff>
      <xdr:row>81</xdr:row>
      <xdr:rowOff>8319</xdr:rowOff>
    </xdr:to>
    <xdr:sp macro="" textlink="">
      <xdr:nvSpPr>
        <xdr:cNvPr id="357" name="楕円 356">
          <a:extLst>
            <a:ext uri="{FF2B5EF4-FFF2-40B4-BE49-F238E27FC236}">
              <a16:creationId xmlns:a16="http://schemas.microsoft.com/office/drawing/2014/main" id="{D013DCD7-5618-455C-8739-E25B3263BD03}"/>
            </a:ext>
          </a:extLst>
        </xdr:cNvPr>
        <xdr:cNvSpPr/>
      </xdr:nvSpPr>
      <xdr:spPr>
        <a:xfrm>
          <a:off x="10426700" y="13794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101046</xdr:rowOff>
    </xdr:from>
    <xdr:ext cx="469744" cy="259045"/>
    <xdr:sp macro="" textlink="">
      <xdr:nvSpPr>
        <xdr:cNvPr id="358" name="【公営住宅】&#10;一人当たり面積該当値テキスト">
          <a:extLst>
            <a:ext uri="{FF2B5EF4-FFF2-40B4-BE49-F238E27FC236}">
              <a16:creationId xmlns:a16="http://schemas.microsoft.com/office/drawing/2014/main" id="{5E61959B-ED06-4A38-A943-08691EEF3EB6}"/>
            </a:ext>
          </a:extLst>
        </xdr:cNvPr>
        <xdr:cNvSpPr txBox="1"/>
      </xdr:nvSpPr>
      <xdr:spPr>
        <a:xfrm>
          <a:off x="10515600" y="13645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89027</xdr:rowOff>
    </xdr:from>
    <xdr:to>
      <xdr:col>50</xdr:col>
      <xdr:colOff>165100</xdr:colOff>
      <xdr:row>81</xdr:row>
      <xdr:rowOff>19177</xdr:rowOff>
    </xdr:to>
    <xdr:sp macro="" textlink="">
      <xdr:nvSpPr>
        <xdr:cNvPr id="359" name="楕円 358">
          <a:extLst>
            <a:ext uri="{FF2B5EF4-FFF2-40B4-BE49-F238E27FC236}">
              <a16:creationId xmlns:a16="http://schemas.microsoft.com/office/drawing/2014/main" id="{D6A25F41-5927-4AEA-82B5-17B790FBA417}"/>
            </a:ext>
          </a:extLst>
        </xdr:cNvPr>
        <xdr:cNvSpPr/>
      </xdr:nvSpPr>
      <xdr:spPr>
        <a:xfrm>
          <a:off x="9588500" y="13805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128969</xdr:rowOff>
    </xdr:from>
    <xdr:to>
      <xdr:col>55</xdr:col>
      <xdr:colOff>0</xdr:colOff>
      <xdr:row>80</xdr:row>
      <xdr:rowOff>139827</xdr:rowOff>
    </xdr:to>
    <xdr:cxnSp macro="">
      <xdr:nvCxnSpPr>
        <xdr:cNvPr id="360" name="直線コネクタ 359">
          <a:extLst>
            <a:ext uri="{FF2B5EF4-FFF2-40B4-BE49-F238E27FC236}">
              <a16:creationId xmlns:a16="http://schemas.microsoft.com/office/drawing/2014/main" id="{93D77CF8-7E5A-4A30-AE5D-1450AC50F7FB}"/>
            </a:ext>
          </a:extLst>
        </xdr:cNvPr>
        <xdr:cNvCxnSpPr/>
      </xdr:nvCxnSpPr>
      <xdr:spPr>
        <a:xfrm flipV="1">
          <a:off x="9639300" y="13844969"/>
          <a:ext cx="83820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103887</xdr:rowOff>
    </xdr:from>
    <xdr:to>
      <xdr:col>46</xdr:col>
      <xdr:colOff>38100</xdr:colOff>
      <xdr:row>81</xdr:row>
      <xdr:rowOff>34037</xdr:rowOff>
    </xdr:to>
    <xdr:sp macro="" textlink="">
      <xdr:nvSpPr>
        <xdr:cNvPr id="361" name="楕円 360">
          <a:extLst>
            <a:ext uri="{FF2B5EF4-FFF2-40B4-BE49-F238E27FC236}">
              <a16:creationId xmlns:a16="http://schemas.microsoft.com/office/drawing/2014/main" id="{0046F529-CB57-41D9-80DA-334DE9CEE99B}"/>
            </a:ext>
          </a:extLst>
        </xdr:cNvPr>
        <xdr:cNvSpPr/>
      </xdr:nvSpPr>
      <xdr:spPr>
        <a:xfrm>
          <a:off x="8699500" y="13819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139827</xdr:rowOff>
    </xdr:from>
    <xdr:to>
      <xdr:col>50</xdr:col>
      <xdr:colOff>114300</xdr:colOff>
      <xdr:row>80</xdr:row>
      <xdr:rowOff>154687</xdr:rowOff>
    </xdr:to>
    <xdr:cxnSp macro="">
      <xdr:nvCxnSpPr>
        <xdr:cNvPr id="362" name="直線コネクタ 361">
          <a:extLst>
            <a:ext uri="{FF2B5EF4-FFF2-40B4-BE49-F238E27FC236}">
              <a16:creationId xmlns:a16="http://schemas.microsoft.com/office/drawing/2014/main" id="{1B483C68-4DA1-404F-82EB-137AB94725BF}"/>
            </a:ext>
          </a:extLst>
        </xdr:cNvPr>
        <xdr:cNvCxnSpPr/>
      </xdr:nvCxnSpPr>
      <xdr:spPr>
        <a:xfrm flipV="1">
          <a:off x="8750300" y="13855827"/>
          <a:ext cx="889000" cy="14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96456</xdr:rowOff>
    </xdr:from>
    <xdr:to>
      <xdr:col>41</xdr:col>
      <xdr:colOff>101600</xdr:colOff>
      <xdr:row>81</xdr:row>
      <xdr:rowOff>26606</xdr:rowOff>
    </xdr:to>
    <xdr:sp macro="" textlink="">
      <xdr:nvSpPr>
        <xdr:cNvPr id="363" name="楕円 362">
          <a:extLst>
            <a:ext uri="{FF2B5EF4-FFF2-40B4-BE49-F238E27FC236}">
              <a16:creationId xmlns:a16="http://schemas.microsoft.com/office/drawing/2014/main" id="{12821BB7-22A0-4377-9C0A-C55B95BBE9C6}"/>
            </a:ext>
          </a:extLst>
        </xdr:cNvPr>
        <xdr:cNvSpPr/>
      </xdr:nvSpPr>
      <xdr:spPr>
        <a:xfrm>
          <a:off x="7810500" y="13812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147256</xdr:rowOff>
    </xdr:from>
    <xdr:to>
      <xdr:col>45</xdr:col>
      <xdr:colOff>177800</xdr:colOff>
      <xdr:row>80</xdr:row>
      <xdr:rowOff>154687</xdr:rowOff>
    </xdr:to>
    <xdr:cxnSp macro="">
      <xdr:nvCxnSpPr>
        <xdr:cNvPr id="364" name="直線コネクタ 363">
          <a:extLst>
            <a:ext uri="{FF2B5EF4-FFF2-40B4-BE49-F238E27FC236}">
              <a16:creationId xmlns:a16="http://schemas.microsoft.com/office/drawing/2014/main" id="{00F335C5-843E-45CF-81BB-1F5B5507622E}"/>
            </a:ext>
          </a:extLst>
        </xdr:cNvPr>
        <xdr:cNvCxnSpPr/>
      </xdr:nvCxnSpPr>
      <xdr:spPr>
        <a:xfrm>
          <a:off x="7861300" y="13863256"/>
          <a:ext cx="889000" cy="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105600</xdr:rowOff>
    </xdr:from>
    <xdr:to>
      <xdr:col>36</xdr:col>
      <xdr:colOff>165100</xdr:colOff>
      <xdr:row>81</xdr:row>
      <xdr:rowOff>35750</xdr:rowOff>
    </xdr:to>
    <xdr:sp macro="" textlink="">
      <xdr:nvSpPr>
        <xdr:cNvPr id="365" name="楕円 364">
          <a:extLst>
            <a:ext uri="{FF2B5EF4-FFF2-40B4-BE49-F238E27FC236}">
              <a16:creationId xmlns:a16="http://schemas.microsoft.com/office/drawing/2014/main" id="{EB51BFD0-8041-40AB-8929-E87D7EC09724}"/>
            </a:ext>
          </a:extLst>
        </xdr:cNvPr>
        <xdr:cNvSpPr/>
      </xdr:nvSpPr>
      <xdr:spPr>
        <a:xfrm>
          <a:off x="6921500" y="1382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147256</xdr:rowOff>
    </xdr:from>
    <xdr:to>
      <xdr:col>41</xdr:col>
      <xdr:colOff>50800</xdr:colOff>
      <xdr:row>80</xdr:row>
      <xdr:rowOff>156400</xdr:rowOff>
    </xdr:to>
    <xdr:cxnSp macro="">
      <xdr:nvCxnSpPr>
        <xdr:cNvPr id="366" name="直線コネクタ 365">
          <a:extLst>
            <a:ext uri="{FF2B5EF4-FFF2-40B4-BE49-F238E27FC236}">
              <a16:creationId xmlns:a16="http://schemas.microsoft.com/office/drawing/2014/main" id="{C98BA499-9F03-4405-9847-F7CF79E4BDAE}"/>
            </a:ext>
          </a:extLst>
        </xdr:cNvPr>
        <xdr:cNvCxnSpPr/>
      </xdr:nvCxnSpPr>
      <xdr:spPr>
        <a:xfrm flipV="1">
          <a:off x="6972300" y="138632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21162</xdr:rowOff>
    </xdr:from>
    <xdr:ext cx="469744" cy="259045"/>
    <xdr:sp macro="" textlink="">
      <xdr:nvSpPr>
        <xdr:cNvPr id="367" name="n_1aveValue【公営住宅】&#10;一人当たり面積">
          <a:extLst>
            <a:ext uri="{FF2B5EF4-FFF2-40B4-BE49-F238E27FC236}">
              <a16:creationId xmlns:a16="http://schemas.microsoft.com/office/drawing/2014/main" id="{96B92A0C-6BEB-44F8-8C3B-8D36979F857B}"/>
            </a:ext>
          </a:extLst>
        </xdr:cNvPr>
        <xdr:cNvSpPr txBox="1"/>
      </xdr:nvSpPr>
      <xdr:spPr>
        <a:xfrm>
          <a:off x="9391727" y="1442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20590</xdr:rowOff>
    </xdr:from>
    <xdr:ext cx="469744" cy="259045"/>
    <xdr:sp macro="" textlink="">
      <xdr:nvSpPr>
        <xdr:cNvPr id="368" name="n_2aveValue【公営住宅】&#10;一人当たり面積">
          <a:extLst>
            <a:ext uri="{FF2B5EF4-FFF2-40B4-BE49-F238E27FC236}">
              <a16:creationId xmlns:a16="http://schemas.microsoft.com/office/drawing/2014/main" id="{E25830B6-56C0-4392-A8C2-D5C87F204A75}"/>
            </a:ext>
          </a:extLst>
        </xdr:cNvPr>
        <xdr:cNvSpPr txBox="1"/>
      </xdr:nvSpPr>
      <xdr:spPr>
        <a:xfrm>
          <a:off x="85154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29163</xdr:rowOff>
    </xdr:from>
    <xdr:ext cx="469744" cy="259045"/>
    <xdr:sp macro="" textlink="">
      <xdr:nvSpPr>
        <xdr:cNvPr id="369" name="n_3aveValue【公営住宅】&#10;一人当たり面積">
          <a:extLst>
            <a:ext uri="{FF2B5EF4-FFF2-40B4-BE49-F238E27FC236}">
              <a16:creationId xmlns:a16="http://schemas.microsoft.com/office/drawing/2014/main" id="{BB80C4F2-1349-4109-9C34-CF981DAEB1C8}"/>
            </a:ext>
          </a:extLst>
        </xdr:cNvPr>
        <xdr:cNvSpPr txBox="1"/>
      </xdr:nvSpPr>
      <xdr:spPr>
        <a:xfrm>
          <a:off x="7626427" y="1443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52024</xdr:rowOff>
    </xdr:from>
    <xdr:ext cx="469744" cy="259045"/>
    <xdr:sp macro="" textlink="">
      <xdr:nvSpPr>
        <xdr:cNvPr id="370" name="n_4aveValue【公営住宅】&#10;一人当たり面積">
          <a:extLst>
            <a:ext uri="{FF2B5EF4-FFF2-40B4-BE49-F238E27FC236}">
              <a16:creationId xmlns:a16="http://schemas.microsoft.com/office/drawing/2014/main" id="{41C79D04-3D2C-4842-A1C8-3CC9BE579A8D}"/>
            </a:ext>
          </a:extLst>
        </xdr:cNvPr>
        <xdr:cNvSpPr txBox="1"/>
      </xdr:nvSpPr>
      <xdr:spPr>
        <a:xfrm>
          <a:off x="6737427" y="14453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35704</xdr:rowOff>
    </xdr:from>
    <xdr:ext cx="469744" cy="259045"/>
    <xdr:sp macro="" textlink="">
      <xdr:nvSpPr>
        <xdr:cNvPr id="371" name="n_1mainValue【公営住宅】&#10;一人当たり面積">
          <a:extLst>
            <a:ext uri="{FF2B5EF4-FFF2-40B4-BE49-F238E27FC236}">
              <a16:creationId xmlns:a16="http://schemas.microsoft.com/office/drawing/2014/main" id="{ADB93197-F608-496B-9DC4-7AD7182090A0}"/>
            </a:ext>
          </a:extLst>
        </xdr:cNvPr>
        <xdr:cNvSpPr txBox="1"/>
      </xdr:nvSpPr>
      <xdr:spPr>
        <a:xfrm>
          <a:off x="9391727" y="13580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50564</xdr:rowOff>
    </xdr:from>
    <xdr:ext cx="469744" cy="259045"/>
    <xdr:sp macro="" textlink="">
      <xdr:nvSpPr>
        <xdr:cNvPr id="372" name="n_2mainValue【公営住宅】&#10;一人当たり面積">
          <a:extLst>
            <a:ext uri="{FF2B5EF4-FFF2-40B4-BE49-F238E27FC236}">
              <a16:creationId xmlns:a16="http://schemas.microsoft.com/office/drawing/2014/main" id="{D66EC9BA-6FB9-412A-9FAF-7D216A87A470}"/>
            </a:ext>
          </a:extLst>
        </xdr:cNvPr>
        <xdr:cNvSpPr txBox="1"/>
      </xdr:nvSpPr>
      <xdr:spPr>
        <a:xfrm>
          <a:off x="8515427" y="13595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43133</xdr:rowOff>
    </xdr:from>
    <xdr:ext cx="469744" cy="259045"/>
    <xdr:sp macro="" textlink="">
      <xdr:nvSpPr>
        <xdr:cNvPr id="373" name="n_3mainValue【公営住宅】&#10;一人当たり面積">
          <a:extLst>
            <a:ext uri="{FF2B5EF4-FFF2-40B4-BE49-F238E27FC236}">
              <a16:creationId xmlns:a16="http://schemas.microsoft.com/office/drawing/2014/main" id="{834D6CD5-BB52-44BE-A50E-DC08F3D38800}"/>
            </a:ext>
          </a:extLst>
        </xdr:cNvPr>
        <xdr:cNvSpPr txBox="1"/>
      </xdr:nvSpPr>
      <xdr:spPr>
        <a:xfrm>
          <a:off x="7626427" y="13587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52277</xdr:rowOff>
    </xdr:from>
    <xdr:ext cx="469744" cy="259045"/>
    <xdr:sp macro="" textlink="">
      <xdr:nvSpPr>
        <xdr:cNvPr id="374" name="n_4mainValue【公営住宅】&#10;一人当たり面積">
          <a:extLst>
            <a:ext uri="{FF2B5EF4-FFF2-40B4-BE49-F238E27FC236}">
              <a16:creationId xmlns:a16="http://schemas.microsoft.com/office/drawing/2014/main" id="{BAC88BA3-559C-4CFB-9B60-F6AF5BFE5555}"/>
            </a:ext>
          </a:extLst>
        </xdr:cNvPr>
        <xdr:cNvSpPr txBox="1"/>
      </xdr:nvSpPr>
      <xdr:spPr>
        <a:xfrm>
          <a:off x="6737427" y="1359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CCC278CD-7A37-46FF-908E-760B19E7F39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15AB3A35-9EFC-4F47-9807-B5C4CE59F48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8DAE0E6F-8161-4CD2-9165-D93DA1F0CC6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EC0E0B8-4DCA-449E-9705-0100FB7CBF9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A637C680-51D8-4E63-A8D9-0A5C7D2A04F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973F37FD-2858-4358-A64C-1C41DBA86B8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FBC3208C-47E9-4B41-B334-134A059F510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E8C0CDCF-E092-4837-AA00-B12BC6DF0768}"/>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9104015D-2E0C-4063-91F6-4DF31016AA9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EA0CD3E6-BCD9-499D-916D-FBE2C9CAC8A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4AC65681-FA90-4262-89CA-24D45576DFD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274B72E3-EC1E-48A1-9BBC-67298AE859A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74293E29-2F86-48F7-BAE7-2D87EA4452A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D3713E65-5DB8-4EB9-9E7C-1498522D641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EC35D125-9E3F-46E7-9215-A93413ABD67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7CE57F5A-757E-4670-BF05-AD144BD8D9D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28B4A5E7-213F-48C3-A45E-D05F3AE4C1E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0A50365A-742F-421E-9744-AE4B518B562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D2BB682F-43A6-4A58-8E96-4B13F244C61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DEB79BFE-A055-4CDA-A632-315AC9ADFA1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133F2619-2164-4F52-8336-7FE92B7A651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3056C3D2-A2B3-4F54-AA85-A2B26CCFBEF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3E50DB73-1B70-4350-9C27-00B66208804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9CC56F58-B3C1-4020-AD11-37F3D4EAE9D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ECD1118C-88F5-44A5-985A-5687F0443F4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E1CADA57-EF17-4B9E-972D-7F9F121D5D4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3BF08714-0B38-48AB-9FD7-2700547DDF6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79A890EA-F981-4C3C-8F04-24685E53A67A}"/>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687F3270-FD31-4ECB-A465-BF40B98F3EC5}"/>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E90D4E32-8715-496D-9BFA-CFCBD3E0BD0B}"/>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C6D1E103-E1CE-4574-89FB-41E605F3286E}"/>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04364D01-9043-46D3-998D-DEE0CBC289A2}"/>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E306EA97-E559-4C4E-96B3-66C6DFFB96A4}"/>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DE45A06B-443F-408F-B4D0-87E1CBE36CEA}"/>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3840C7E2-26D2-4562-8A44-63DDC9F3D944}"/>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7FAF57A9-B5CB-4A9A-B3BF-B647A53C2D1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1273537B-7611-46B4-8578-B3915B92F018}"/>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621FD57D-18EA-4577-8869-CEBFC6347EA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1A16FA78-2275-425F-83F0-4EAFC50223C1}"/>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295CC7CA-2210-4170-A4CE-37D3C878D19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415" name="直線コネクタ 414">
          <a:extLst>
            <a:ext uri="{FF2B5EF4-FFF2-40B4-BE49-F238E27FC236}">
              <a16:creationId xmlns:a16="http://schemas.microsoft.com/office/drawing/2014/main" id="{8EB664E8-135B-4571-8E99-C83EC82C537D}"/>
            </a:ext>
          </a:extLst>
        </xdr:cNvPr>
        <xdr:cNvCxnSpPr/>
      </xdr:nvCxnSpPr>
      <xdr:spPr>
        <a:xfrm flipV="1">
          <a:off x="16318864" y="5804535"/>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48568211-3224-48D6-A3B2-31A6540884A8}"/>
            </a:ext>
          </a:extLst>
        </xdr:cNvPr>
        <xdr:cNvSpPr txBox="1"/>
      </xdr:nvSpPr>
      <xdr:spPr>
        <a:xfrm>
          <a:off x="163576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417" name="直線コネクタ 416">
          <a:extLst>
            <a:ext uri="{FF2B5EF4-FFF2-40B4-BE49-F238E27FC236}">
              <a16:creationId xmlns:a16="http://schemas.microsoft.com/office/drawing/2014/main" id="{D0925127-25FC-4AD8-89DF-380016D02357}"/>
            </a:ext>
          </a:extLst>
        </xdr:cNvPr>
        <xdr:cNvCxnSpPr/>
      </xdr:nvCxnSpPr>
      <xdr:spPr>
        <a:xfrm>
          <a:off x="16230600" y="7054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1577284B-A53C-4EB3-9379-7C29F0961099}"/>
            </a:ext>
          </a:extLst>
        </xdr:cNvPr>
        <xdr:cNvSpPr txBox="1"/>
      </xdr:nvSpPr>
      <xdr:spPr>
        <a:xfrm>
          <a:off x="16357600" y="5579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419" name="直線コネクタ 418">
          <a:extLst>
            <a:ext uri="{FF2B5EF4-FFF2-40B4-BE49-F238E27FC236}">
              <a16:creationId xmlns:a16="http://schemas.microsoft.com/office/drawing/2014/main" id="{D6A8AE45-81DE-4604-B358-9AF7CD297C63}"/>
            </a:ext>
          </a:extLst>
        </xdr:cNvPr>
        <xdr:cNvCxnSpPr/>
      </xdr:nvCxnSpPr>
      <xdr:spPr>
        <a:xfrm>
          <a:off x="16230600" y="5804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2F6B0807-CF16-4A1B-BA48-40C1B8702872}"/>
            </a:ext>
          </a:extLst>
        </xdr:cNvPr>
        <xdr:cNvSpPr txBox="1"/>
      </xdr:nvSpPr>
      <xdr:spPr>
        <a:xfrm>
          <a:off x="16357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1" name="フローチャート: 判断 420">
          <a:extLst>
            <a:ext uri="{FF2B5EF4-FFF2-40B4-BE49-F238E27FC236}">
              <a16:creationId xmlns:a16="http://schemas.microsoft.com/office/drawing/2014/main" id="{5CADD0AD-2CE2-479C-BC53-28F620BE7BFF}"/>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422" name="フローチャート: 判断 421">
          <a:extLst>
            <a:ext uri="{FF2B5EF4-FFF2-40B4-BE49-F238E27FC236}">
              <a16:creationId xmlns:a16="http://schemas.microsoft.com/office/drawing/2014/main" id="{8C545E4F-CCC8-4173-B984-1CF4AED1A4AA}"/>
            </a:ext>
          </a:extLst>
        </xdr:cNvPr>
        <xdr:cNvSpPr/>
      </xdr:nvSpPr>
      <xdr:spPr>
        <a:xfrm>
          <a:off x="15430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423" name="フローチャート: 判断 422">
          <a:extLst>
            <a:ext uri="{FF2B5EF4-FFF2-40B4-BE49-F238E27FC236}">
              <a16:creationId xmlns:a16="http://schemas.microsoft.com/office/drawing/2014/main" id="{ADECDA5E-83FA-41D7-BF0E-0F391F7BBBE5}"/>
            </a:ext>
          </a:extLst>
        </xdr:cNvPr>
        <xdr:cNvSpPr/>
      </xdr:nvSpPr>
      <xdr:spPr>
        <a:xfrm>
          <a:off x="14541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24" name="フローチャート: 判断 423">
          <a:extLst>
            <a:ext uri="{FF2B5EF4-FFF2-40B4-BE49-F238E27FC236}">
              <a16:creationId xmlns:a16="http://schemas.microsoft.com/office/drawing/2014/main" id="{DD04CBAE-CB01-4B8C-B350-1DCF12595B97}"/>
            </a:ext>
          </a:extLst>
        </xdr:cNvPr>
        <xdr:cNvSpPr/>
      </xdr:nvSpPr>
      <xdr:spPr>
        <a:xfrm>
          <a:off x="13652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425" name="フローチャート: 判断 424">
          <a:extLst>
            <a:ext uri="{FF2B5EF4-FFF2-40B4-BE49-F238E27FC236}">
              <a16:creationId xmlns:a16="http://schemas.microsoft.com/office/drawing/2014/main" id="{A4DDF69B-F5FE-4588-8F59-9DB77D077499}"/>
            </a:ext>
          </a:extLst>
        </xdr:cNvPr>
        <xdr:cNvSpPr/>
      </xdr:nvSpPr>
      <xdr:spPr>
        <a:xfrm>
          <a:off x="127635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C1E07696-7563-40FA-A5C3-1C6C0616393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BAB072FB-2DF8-4A1B-B953-4D5F5D2E985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F0CCD2CE-FEDC-4B69-BE80-4BEDBD39D63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A5F8BA86-4AC2-49B4-BA9F-BFF13C3C9EA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FBF6BB0D-0CF3-4F59-A3DB-07A0B0753CE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44450</xdr:rowOff>
    </xdr:from>
    <xdr:to>
      <xdr:col>85</xdr:col>
      <xdr:colOff>177800</xdr:colOff>
      <xdr:row>39</xdr:row>
      <xdr:rowOff>146050</xdr:rowOff>
    </xdr:to>
    <xdr:sp macro="" textlink="">
      <xdr:nvSpPr>
        <xdr:cNvPr id="431" name="楕円 430">
          <a:extLst>
            <a:ext uri="{FF2B5EF4-FFF2-40B4-BE49-F238E27FC236}">
              <a16:creationId xmlns:a16="http://schemas.microsoft.com/office/drawing/2014/main" id="{312DD4C0-5E98-4A8B-99B5-A850D4EB7D22}"/>
            </a:ext>
          </a:extLst>
        </xdr:cNvPr>
        <xdr:cNvSpPr/>
      </xdr:nvSpPr>
      <xdr:spPr>
        <a:xfrm>
          <a:off x="162687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22877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D825E67E-EFCA-4A9B-81BA-7C5AC4E1FDDD}"/>
            </a:ext>
          </a:extLst>
        </xdr:cNvPr>
        <xdr:cNvSpPr txBox="1"/>
      </xdr:nvSpPr>
      <xdr:spPr>
        <a:xfrm>
          <a:off x="16357600" y="670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168275</xdr:rowOff>
    </xdr:from>
    <xdr:to>
      <xdr:col>81</xdr:col>
      <xdr:colOff>101600</xdr:colOff>
      <xdr:row>39</xdr:row>
      <xdr:rowOff>98425</xdr:rowOff>
    </xdr:to>
    <xdr:sp macro="" textlink="">
      <xdr:nvSpPr>
        <xdr:cNvPr id="433" name="楕円 432">
          <a:extLst>
            <a:ext uri="{FF2B5EF4-FFF2-40B4-BE49-F238E27FC236}">
              <a16:creationId xmlns:a16="http://schemas.microsoft.com/office/drawing/2014/main" id="{E4873C4B-2FBC-4936-8834-A3D769B44DA8}"/>
            </a:ext>
          </a:extLst>
        </xdr:cNvPr>
        <xdr:cNvSpPr/>
      </xdr:nvSpPr>
      <xdr:spPr>
        <a:xfrm>
          <a:off x="15430500" y="668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47625</xdr:rowOff>
    </xdr:from>
    <xdr:to>
      <xdr:col>85</xdr:col>
      <xdr:colOff>127000</xdr:colOff>
      <xdr:row>39</xdr:row>
      <xdr:rowOff>95250</xdr:rowOff>
    </xdr:to>
    <xdr:cxnSp macro="">
      <xdr:nvCxnSpPr>
        <xdr:cNvPr id="434" name="直線コネクタ 433">
          <a:extLst>
            <a:ext uri="{FF2B5EF4-FFF2-40B4-BE49-F238E27FC236}">
              <a16:creationId xmlns:a16="http://schemas.microsoft.com/office/drawing/2014/main" id="{829482DE-AE16-4BB5-BA58-ADE3A82269E8}"/>
            </a:ext>
          </a:extLst>
        </xdr:cNvPr>
        <xdr:cNvCxnSpPr/>
      </xdr:nvCxnSpPr>
      <xdr:spPr>
        <a:xfrm>
          <a:off x="15481300" y="673417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122555</xdr:rowOff>
    </xdr:from>
    <xdr:to>
      <xdr:col>76</xdr:col>
      <xdr:colOff>165100</xdr:colOff>
      <xdr:row>39</xdr:row>
      <xdr:rowOff>52705</xdr:rowOff>
    </xdr:to>
    <xdr:sp macro="" textlink="">
      <xdr:nvSpPr>
        <xdr:cNvPr id="435" name="楕円 434">
          <a:extLst>
            <a:ext uri="{FF2B5EF4-FFF2-40B4-BE49-F238E27FC236}">
              <a16:creationId xmlns:a16="http://schemas.microsoft.com/office/drawing/2014/main" id="{2499E214-C14E-416D-850C-0EF22AC24EC9}"/>
            </a:ext>
          </a:extLst>
        </xdr:cNvPr>
        <xdr:cNvSpPr/>
      </xdr:nvSpPr>
      <xdr:spPr>
        <a:xfrm>
          <a:off x="14541500" y="663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1905</xdr:rowOff>
    </xdr:from>
    <xdr:to>
      <xdr:col>81</xdr:col>
      <xdr:colOff>50800</xdr:colOff>
      <xdr:row>39</xdr:row>
      <xdr:rowOff>47625</xdr:rowOff>
    </xdr:to>
    <xdr:cxnSp macro="">
      <xdr:nvCxnSpPr>
        <xdr:cNvPr id="436" name="直線コネクタ 435">
          <a:extLst>
            <a:ext uri="{FF2B5EF4-FFF2-40B4-BE49-F238E27FC236}">
              <a16:creationId xmlns:a16="http://schemas.microsoft.com/office/drawing/2014/main" id="{6986533E-D779-43B9-996D-A4C403265FBE}"/>
            </a:ext>
          </a:extLst>
        </xdr:cNvPr>
        <xdr:cNvCxnSpPr/>
      </xdr:nvCxnSpPr>
      <xdr:spPr>
        <a:xfrm>
          <a:off x="14592300" y="668845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78740</xdr:rowOff>
    </xdr:from>
    <xdr:to>
      <xdr:col>72</xdr:col>
      <xdr:colOff>38100</xdr:colOff>
      <xdr:row>39</xdr:row>
      <xdr:rowOff>8890</xdr:rowOff>
    </xdr:to>
    <xdr:sp macro="" textlink="">
      <xdr:nvSpPr>
        <xdr:cNvPr id="437" name="楕円 436">
          <a:extLst>
            <a:ext uri="{FF2B5EF4-FFF2-40B4-BE49-F238E27FC236}">
              <a16:creationId xmlns:a16="http://schemas.microsoft.com/office/drawing/2014/main" id="{9AF66E65-E2D4-404D-A435-9B14BB69F1A9}"/>
            </a:ext>
          </a:extLst>
        </xdr:cNvPr>
        <xdr:cNvSpPr/>
      </xdr:nvSpPr>
      <xdr:spPr>
        <a:xfrm>
          <a:off x="13652500"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129540</xdr:rowOff>
    </xdr:from>
    <xdr:to>
      <xdr:col>76</xdr:col>
      <xdr:colOff>114300</xdr:colOff>
      <xdr:row>39</xdr:row>
      <xdr:rowOff>1905</xdr:rowOff>
    </xdr:to>
    <xdr:cxnSp macro="">
      <xdr:nvCxnSpPr>
        <xdr:cNvPr id="438" name="直線コネクタ 437">
          <a:extLst>
            <a:ext uri="{FF2B5EF4-FFF2-40B4-BE49-F238E27FC236}">
              <a16:creationId xmlns:a16="http://schemas.microsoft.com/office/drawing/2014/main" id="{E265E4AC-FB9F-4411-BFCB-100786244584}"/>
            </a:ext>
          </a:extLst>
        </xdr:cNvPr>
        <xdr:cNvCxnSpPr/>
      </xdr:nvCxnSpPr>
      <xdr:spPr>
        <a:xfrm>
          <a:off x="13703300" y="664464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44450</xdr:rowOff>
    </xdr:from>
    <xdr:to>
      <xdr:col>67</xdr:col>
      <xdr:colOff>101600</xdr:colOff>
      <xdr:row>38</xdr:row>
      <xdr:rowOff>146050</xdr:rowOff>
    </xdr:to>
    <xdr:sp macro="" textlink="">
      <xdr:nvSpPr>
        <xdr:cNvPr id="439" name="楕円 438">
          <a:extLst>
            <a:ext uri="{FF2B5EF4-FFF2-40B4-BE49-F238E27FC236}">
              <a16:creationId xmlns:a16="http://schemas.microsoft.com/office/drawing/2014/main" id="{8BDC3F6E-1BB6-4EEF-BD6C-2A0C4B9DD69D}"/>
            </a:ext>
          </a:extLst>
        </xdr:cNvPr>
        <xdr:cNvSpPr/>
      </xdr:nvSpPr>
      <xdr:spPr>
        <a:xfrm>
          <a:off x="1276350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95250</xdr:rowOff>
    </xdr:from>
    <xdr:to>
      <xdr:col>71</xdr:col>
      <xdr:colOff>177800</xdr:colOff>
      <xdr:row>38</xdr:row>
      <xdr:rowOff>129540</xdr:rowOff>
    </xdr:to>
    <xdr:cxnSp macro="">
      <xdr:nvCxnSpPr>
        <xdr:cNvPr id="440" name="直線コネクタ 439">
          <a:extLst>
            <a:ext uri="{FF2B5EF4-FFF2-40B4-BE49-F238E27FC236}">
              <a16:creationId xmlns:a16="http://schemas.microsoft.com/office/drawing/2014/main" id="{0082FFDB-E198-46CC-9276-FB20D1737A7B}"/>
            </a:ext>
          </a:extLst>
        </xdr:cNvPr>
        <xdr:cNvCxnSpPr/>
      </xdr:nvCxnSpPr>
      <xdr:spPr>
        <a:xfrm>
          <a:off x="12814300" y="661035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74947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39B42627-30B7-40CC-AB7A-FD637C60DF2F}"/>
            </a:ext>
          </a:extLst>
        </xdr:cNvPr>
        <xdr:cNvSpPr txBox="1"/>
      </xdr:nvSpPr>
      <xdr:spPr>
        <a:xfrm>
          <a:off x="152660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52087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F98170A7-A67C-427B-9A46-6203C2B7D41D}"/>
            </a:ext>
          </a:extLst>
        </xdr:cNvPr>
        <xdr:cNvSpPr txBox="1"/>
      </xdr:nvSpPr>
      <xdr:spPr>
        <a:xfrm>
          <a:off x="14389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40657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BF3BF28A-3A8E-455B-9BA5-BB6852287DAA}"/>
            </a:ext>
          </a:extLst>
        </xdr:cNvPr>
        <xdr:cNvSpPr txBox="1"/>
      </xdr:nvSpPr>
      <xdr:spPr>
        <a:xfrm>
          <a:off x="135007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101617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3A5E29D0-E56A-4C52-9863-E9FF8B5FA4AE}"/>
            </a:ext>
          </a:extLst>
        </xdr:cNvPr>
        <xdr:cNvSpPr txBox="1"/>
      </xdr:nvSpPr>
      <xdr:spPr>
        <a:xfrm>
          <a:off x="12611744" y="610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89552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3530D177-B649-4945-93AA-E48D8C04B479}"/>
            </a:ext>
          </a:extLst>
        </xdr:cNvPr>
        <xdr:cNvSpPr txBox="1"/>
      </xdr:nvSpPr>
      <xdr:spPr>
        <a:xfrm>
          <a:off x="15266044" y="677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43832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353847B7-223F-42BF-B2E4-FE5F58900AA4}"/>
            </a:ext>
          </a:extLst>
        </xdr:cNvPr>
        <xdr:cNvSpPr txBox="1"/>
      </xdr:nvSpPr>
      <xdr:spPr>
        <a:xfrm>
          <a:off x="14389744" y="673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911F0A8C-36BF-42EC-B9DF-DDBC5F9E2C31}"/>
            </a:ext>
          </a:extLst>
        </xdr:cNvPr>
        <xdr:cNvSpPr txBox="1"/>
      </xdr:nvSpPr>
      <xdr:spPr>
        <a:xfrm>
          <a:off x="13500744" y="668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137177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D62DCB38-15E9-4872-9AA9-BDCCB3C5D655}"/>
            </a:ext>
          </a:extLst>
        </xdr:cNvPr>
        <xdr:cNvSpPr txBox="1"/>
      </xdr:nvSpPr>
      <xdr:spPr>
        <a:xfrm>
          <a:off x="12611744" y="665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D88B27BA-CDF6-4C41-A6E1-0AA7B453EA1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96D013A8-83C6-41FC-901B-A63CE95881B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0330B0E4-3181-436C-BB95-30ACFFE3FAA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A416D878-FC89-4ABF-8522-41450262320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D58D132D-B976-4EDC-87A0-7F73A35E469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208E6447-5630-4A71-A107-6D6A1002935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7A44C121-C1B7-4822-9C5C-0F33B287260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B3C3E390-AEDA-4C78-85EE-60E05DEAE74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C486C23B-C9B2-46F6-941F-D9200BD904A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FC89A4F5-D6A4-413D-9BF2-3EA00545AE3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DAC575FB-E3C8-4485-8D01-8A02001AEE18}"/>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64204CCD-B983-49D8-951B-E1AFE37B70E2}"/>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29757A34-2733-4BB3-85C9-6F611CAFEA0F}"/>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0ABA8B9D-639A-4D3D-9398-177E4CCBE012}"/>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A7AA8770-2201-46E4-8384-C200FEBE2DC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5A0DF50A-8ACE-4732-9DF3-263109B7332B}"/>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8455629A-85C1-4E22-B696-3CC0F0573E78}"/>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63C52E4E-6D83-4279-85B0-39A8CA0944D8}"/>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2A27941A-344F-46B5-833E-50325B154AA2}"/>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47952D3E-7EA4-463C-9C6E-E0F636ED2AE6}"/>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F99DBE48-C3E3-45CC-B75A-A3FFB574AFB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2FB24C85-6632-4829-8140-B6E7DBB502C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4B55EF7A-E378-4A92-B095-1E05CD4BA4A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472" name="直線コネクタ 471">
          <a:extLst>
            <a:ext uri="{FF2B5EF4-FFF2-40B4-BE49-F238E27FC236}">
              <a16:creationId xmlns:a16="http://schemas.microsoft.com/office/drawing/2014/main" id="{F710EE01-4CA0-4849-8D85-DF08A18149EF}"/>
            </a:ext>
          </a:extLst>
        </xdr:cNvPr>
        <xdr:cNvCxnSpPr/>
      </xdr:nvCxnSpPr>
      <xdr:spPr>
        <a:xfrm flipV="1">
          <a:off x="22160864" y="59207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0C7BBD2E-BCD3-49D7-91B6-AC03F0F52E9B}"/>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4" name="直線コネクタ 473">
          <a:extLst>
            <a:ext uri="{FF2B5EF4-FFF2-40B4-BE49-F238E27FC236}">
              <a16:creationId xmlns:a16="http://schemas.microsoft.com/office/drawing/2014/main" id="{0EE96FB3-A5F0-471D-91FB-767ED4014DEC}"/>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74EB64A8-D6AF-4978-8EF5-3AEBA26F5088}"/>
            </a:ext>
          </a:extLst>
        </xdr:cNvPr>
        <xdr:cNvSpPr txBox="1"/>
      </xdr:nvSpPr>
      <xdr:spPr>
        <a:xfrm>
          <a:off x="22199600" y="569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476" name="直線コネクタ 475">
          <a:extLst>
            <a:ext uri="{FF2B5EF4-FFF2-40B4-BE49-F238E27FC236}">
              <a16:creationId xmlns:a16="http://schemas.microsoft.com/office/drawing/2014/main" id="{F2F67071-FF74-481C-913C-B501B7FFC464}"/>
            </a:ext>
          </a:extLst>
        </xdr:cNvPr>
        <xdr:cNvCxnSpPr/>
      </xdr:nvCxnSpPr>
      <xdr:spPr>
        <a:xfrm>
          <a:off x="22072600" y="592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44467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6E17793D-8BEC-43BE-806B-7657EEC560DA}"/>
            </a:ext>
          </a:extLst>
        </xdr:cNvPr>
        <xdr:cNvSpPr txBox="1"/>
      </xdr:nvSpPr>
      <xdr:spPr>
        <a:xfrm>
          <a:off x="22199600" y="6559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478" name="フローチャート: 判断 477">
          <a:extLst>
            <a:ext uri="{FF2B5EF4-FFF2-40B4-BE49-F238E27FC236}">
              <a16:creationId xmlns:a16="http://schemas.microsoft.com/office/drawing/2014/main" id="{93F2AB1A-8F03-4F4D-9257-BA1F3969709A}"/>
            </a:ext>
          </a:extLst>
        </xdr:cNvPr>
        <xdr:cNvSpPr/>
      </xdr:nvSpPr>
      <xdr:spPr>
        <a:xfrm>
          <a:off x="221107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479" name="フローチャート: 判断 478">
          <a:extLst>
            <a:ext uri="{FF2B5EF4-FFF2-40B4-BE49-F238E27FC236}">
              <a16:creationId xmlns:a16="http://schemas.microsoft.com/office/drawing/2014/main" id="{F156863F-14A7-4076-9CAB-91C15DDE37B0}"/>
            </a:ext>
          </a:extLst>
        </xdr:cNvPr>
        <xdr:cNvSpPr/>
      </xdr:nvSpPr>
      <xdr:spPr>
        <a:xfrm>
          <a:off x="21272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480" name="フローチャート: 判断 479">
          <a:extLst>
            <a:ext uri="{FF2B5EF4-FFF2-40B4-BE49-F238E27FC236}">
              <a16:creationId xmlns:a16="http://schemas.microsoft.com/office/drawing/2014/main" id="{604263DA-F70A-4999-90E3-0F7E41802254}"/>
            </a:ext>
          </a:extLst>
        </xdr:cNvPr>
        <xdr:cNvSpPr/>
      </xdr:nvSpPr>
      <xdr:spPr>
        <a:xfrm>
          <a:off x="20383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481" name="フローチャート: 判断 480">
          <a:extLst>
            <a:ext uri="{FF2B5EF4-FFF2-40B4-BE49-F238E27FC236}">
              <a16:creationId xmlns:a16="http://schemas.microsoft.com/office/drawing/2014/main" id="{CDB0B69C-0726-4625-8408-2D73035CA788}"/>
            </a:ext>
          </a:extLst>
        </xdr:cNvPr>
        <xdr:cNvSpPr/>
      </xdr:nvSpPr>
      <xdr:spPr>
        <a:xfrm>
          <a:off x="194945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482" name="フローチャート: 判断 481">
          <a:extLst>
            <a:ext uri="{FF2B5EF4-FFF2-40B4-BE49-F238E27FC236}">
              <a16:creationId xmlns:a16="http://schemas.microsoft.com/office/drawing/2014/main" id="{4B81960A-A5BB-4BBE-9407-1C973971AE7C}"/>
            </a:ext>
          </a:extLst>
        </xdr:cNvPr>
        <xdr:cNvSpPr/>
      </xdr:nvSpPr>
      <xdr:spPr>
        <a:xfrm>
          <a:off x="18605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363E27-E6C2-4D49-B413-D2CA31FA34A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4D32FD45-8BFC-4969-B1DF-986B9BFC46A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9EF581A8-5391-416A-AAC9-EFD4AFFF298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8A0CF5DB-9E65-47A2-A837-7CEC5462FA9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46F8B06B-B6DA-4C54-9744-B3A99A16DA7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13970</xdr:rowOff>
    </xdr:from>
    <xdr:to>
      <xdr:col>116</xdr:col>
      <xdr:colOff>114300</xdr:colOff>
      <xdr:row>41</xdr:row>
      <xdr:rowOff>115570</xdr:rowOff>
    </xdr:to>
    <xdr:sp macro="" textlink="">
      <xdr:nvSpPr>
        <xdr:cNvPr id="488" name="楕円 487">
          <a:extLst>
            <a:ext uri="{FF2B5EF4-FFF2-40B4-BE49-F238E27FC236}">
              <a16:creationId xmlns:a16="http://schemas.microsoft.com/office/drawing/2014/main" id="{E1D268CB-66F7-455F-8F25-E06A3DC85607}"/>
            </a:ext>
          </a:extLst>
        </xdr:cNvPr>
        <xdr:cNvSpPr/>
      </xdr:nvSpPr>
      <xdr:spPr>
        <a:xfrm>
          <a:off x="221107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100347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B7516C40-36D0-4696-B692-91513AC6F115}"/>
            </a:ext>
          </a:extLst>
        </xdr:cNvPr>
        <xdr:cNvSpPr txBox="1"/>
      </xdr:nvSpPr>
      <xdr:spPr>
        <a:xfrm>
          <a:off x="22199600" y="695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13970</xdr:rowOff>
    </xdr:from>
    <xdr:to>
      <xdr:col>112</xdr:col>
      <xdr:colOff>38100</xdr:colOff>
      <xdr:row>41</xdr:row>
      <xdr:rowOff>115570</xdr:rowOff>
    </xdr:to>
    <xdr:sp macro="" textlink="">
      <xdr:nvSpPr>
        <xdr:cNvPr id="490" name="楕円 489">
          <a:extLst>
            <a:ext uri="{FF2B5EF4-FFF2-40B4-BE49-F238E27FC236}">
              <a16:creationId xmlns:a16="http://schemas.microsoft.com/office/drawing/2014/main" id="{E81721DF-CCBA-4444-8C82-C707338AB443}"/>
            </a:ext>
          </a:extLst>
        </xdr:cNvPr>
        <xdr:cNvSpPr/>
      </xdr:nvSpPr>
      <xdr:spPr>
        <a:xfrm>
          <a:off x="21272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64770</xdr:rowOff>
    </xdr:from>
    <xdr:to>
      <xdr:col>116</xdr:col>
      <xdr:colOff>63500</xdr:colOff>
      <xdr:row>41</xdr:row>
      <xdr:rowOff>64770</xdr:rowOff>
    </xdr:to>
    <xdr:cxnSp macro="">
      <xdr:nvCxnSpPr>
        <xdr:cNvPr id="491" name="直線コネクタ 490">
          <a:extLst>
            <a:ext uri="{FF2B5EF4-FFF2-40B4-BE49-F238E27FC236}">
              <a16:creationId xmlns:a16="http://schemas.microsoft.com/office/drawing/2014/main" id="{09FD953F-9E95-4399-A68C-B65CD2350B21}"/>
            </a:ext>
          </a:extLst>
        </xdr:cNvPr>
        <xdr:cNvCxnSpPr/>
      </xdr:nvCxnSpPr>
      <xdr:spPr>
        <a:xfrm>
          <a:off x="21323300" y="70942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13970</xdr:rowOff>
    </xdr:from>
    <xdr:to>
      <xdr:col>107</xdr:col>
      <xdr:colOff>101600</xdr:colOff>
      <xdr:row>41</xdr:row>
      <xdr:rowOff>115570</xdr:rowOff>
    </xdr:to>
    <xdr:sp macro="" textlink="">
      <xdr:nvSpPr>
        <xdr:cNvPr id="492" name="楕円 491">
          <a:extLst>
            <a:ext uri="{FF2B5EF4-FFF2-40B4-BE49-F238E27FC236}">
              <a16:creationId xmlns:a16="http://schemas.microsoft.com/office/drawing/2014/main" id="{B0B02C47-457A-45B2-90A0-3CF6B1BC6C76}"/>
            </a:ext>
          </a:extLst>
        </xdr:cNvPr>
        <xdr:cNvSpPr/>
      </xdr:nvSpPr>
      <xdr:spPr>
        <a:xfrm>
          <a:off x="20383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64770</xdr:rowOff>
    </xdr:from>
    <xdr:to>
      <xdr:col>111</xdr:col>
      <xdr:colOff>177800</xdr:colOff>
      <xdr:row>41</xdr:row>
      <xdr:rowOff>64770</xdr:rowOff>
    </xdr:to>
    <xdr:cxnSp macro="">
      <xdr:nvCxnSpPr>
        <xdr:cNvPr id="493" name="直線コネクタ 492">
          <a:extLst>
            <a:ext uri="{FF2B5EF4-FFF2-40B4-BE49-F238E27FC236}">
              <a16:creationId xmlns:a16="http://schemas.microsoft.com/office/drawing/2014/main" id="{F674D2C3-7B06-44F5-BBB0-782E89C8E5AA}"/>
            </a:ext>
          </a:extLst>
        </xdr:cNvPr>
        <xdr:cNvCxnSpPr/>
      </xdr:nvCxnSpPr>
      <xdr:spPr>
        <a:xfrm>
          <a:off x="20434300" y="7094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21590</xdr:rowOff>
    </xdr:from>
    <xdr:to>
      <xdr:col>102</xdr:col>
      <xdr:colOff>165100</xdr:colOff>
      <xdr:row>41</xdr:row>
      <xdr:rowOff>123190</xdr:rowOff>
    </xdr:to>
    <xdr:sp macro="" textlink="">
      <xdr:nvSpPr>
        <xdr:cNvPr id="494" name="楕円 493">
          <a:extLst>
            <a:ext uri="{FF2B5EF4-FFF2-40B4-BE49-F238E27FC236}">
              <a16:creationId xmlns:a16="http://schemas.microsoft.com/office/drawing/2014/main" id="{E107215F-D11A-43B7-9D27-1687CEFF7E22}"/>
            </a:ext>
          </a:extLst>
        </xdr:cNvPr>
        <xdr:cNvSpPr/>
      </xdr:nvSpPr>
      <xdr:spPr>
        <a:xfrm>
          <a:off x="19494500" y="705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64770</xdr:rowOff>
    </xdr:from>
    <xdr:to>
      <xdr:col>107</xdr:col>
      <xdr:colOff>50800</xdr:colOff>
      <xdr:row>41</xdr:row>
      <xdr:rowOff>72390</xdr:rowOff>
    </xdr:to>
    <xdr:cxnSp macro="">
      <xdr:nvCxnSpPr>
        <xdr:cNvPr id="495" name="直線コネクタ 494">
          <a:extLst>
            <a:ext uri="{FF2B5EF4-FFF2-40B4-BE49-F238E27FC236}">
              <a16:creationId xmlns:a16="http://schemas.microsoft.com/office/drawing/2014/main" id="{2CF9FCE0-A0ED-4401-AB7F-CE84922F1C37}"/>
            </a:ext>
          </a:extLst>
        </xdr:cNvPr>
        <xdr:cNvCxnSpPr/>
      </xdr:nvCxnSpPr>
      <xdr:spPr>
        <a:xfrm flipV="1">
          <a:off x="19545300" y="70942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21590</xdr:rowOff>
    </xdr:from>
    <xdr:to>
      <xdr:col>98</xdr:col>
      <xdr:colOff>38100</xdr:colOff>
      <xdr:row>41</xdr:row>
      <xdr:rowOff>123190</xdr:rowOff>
    </xdr:to>
    <xdr:sp macro="" textlink="">
      <xdr:nvSpPr>
        <xdr:cNvPr id="496" name="楕円 495">
          <a:extLst>
            <a:ext uri="{FF2B5EF4-FFF2-40B4-BE49-F238E27FC236}">
              <a16:creationId xmlns:a16="http://schemas.microsoft.com/office/drawing/2014/main" id="{CE69DD14-16B2-4000-8A41-49BB31D217C0}"/>
            </a:ext>
          </a:extLst>
        </xdr:cNvPr>
        <xdr:cNvSpPr/>
      </xdr:nvSpPr>
      <xdr:spPr>
        <a:xfrm>
          <a:off x="18605500" y="705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72390</xdr:rowOff>
    </xdr:from>
    <xdr:to>
      <xdr:col>102</xdr:col>
      <xdr:colOff>114300</xdr:colOff>
      <xdr:row>41</xdr:row>
      <xdr:rowOff>72390</xdr:rowOff>
    </xdr:to>
    <xdr:cxnSp macro="">
      <xdr:nvCxnSpPr>
        <xdr:cNvPr id="497" name="直線コネクタ 496">
          <a:extLst>
            <a:ext uri="{FF2B5EF4-FFF2-40B4-BE49-F238E27FC236}">
              <a16:creationId xmlns:a16="http://schemas.microsoft.com/office/drawing/2014/main" id="{A0B82CE9-BC79-4104-A765-1CC51F2D8660}"/>
            </a:ext>
          </a:extLst>
        </xdr:cNvPr>
        <xdr:cNvCxnSpPr/>
      </xdr:nvCxnSpPr>
      <xdr:spPr>
        <a:xfrm>
          <a:off x="18656300" y="71018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147337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EE58C940-9F91-4952-A175-4F392965D06C}"/>
            </a:ext>
          </a:extLst>
        </xdr:cNvPr>
        <xdr:cNvSpPr txBox="1"/>
      </xdr:nvSpPr>
      <xdr:spPr>
        <a:xfrm>
          <a:off x="210757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147337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15EF32BF-4637-44C1-9583-61F3F10D526A}"/>
            </a:ext>
          </a:extLst>
        </xdr:cNvPr>
        <xdr:cNvSpPr txBox="1"/>
      </xdr:nvSpPr>
      <xdr:spPr>
        <a:xfrm>
          <a:off x="201994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139717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E5D3B31E-5618-4EBF-8A1D-EC91988BDA46}"/>
            </a:ext>
          </a:extLst>
        </xdr:cNvPr>
        <xdr:cNvSpPr txBox="1"/>
      </xdr:nvSpPr>
      <xdr:spPr>
        <a:xfrm>
          <a:off x="19310427" y="648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170197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40303584-1C41-403F-A8D6-D7FC6D89206D}"/>
            </a:ext>
          </a:extLst>
        </xdr:cNvPr>
        <xdr:cNvSpPr txBox="1"/>
      </xdr:nvSpPr>
      <xdr:spPr>
        <a:xfrm>
          <a:off x="18421427" y="651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106697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F6B67318-4F59-449E-868E-F754FC66D1B2}"/>
            </a:ext>
          </a:extLst>
        </xdr:cNvPr>
        <xdr:cNvSpPr txBox="1"/>
      </xdr:nvSpPr>
      <xdr:spPr>
        <a:xfrm>
          <a:off x="21075727" y="713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106697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D621062C-ACA1-46F9-AF3A-688516151EA0}"/>
            </a:ext>
          </a:extLst>
        </xdr:cNvPr>
        <xdr:cNvSpPr txBox="1"/>
      </xdr:nvSpPr>
      <xdr:spPr>
        <a:xfrm>
          <a:off x="20199427" y="713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114317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E52A0B11-8662-4D2A-8CE2-263D58A004D7}"/>
            </a:ext>
          </a:extLst>
        </xdr:cNvPr>
        <xdr:cNvSpPr txBox="1"/>
      </xdr:nvSpPr>
      <xdr:spPr>
        <a:xfrm>
          <a:off x="19310427"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114317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61A140CC-775D-4351-91BA-E27FFF38606C}"/>
            </a:ext>
          </a:extLst>
        </xdr:cNvPr>
        <xdr:cNvSpPr txBox="1"/>
      </xdr:nvSpPr>
      <xdr:spPr>
        <a:xfrm>
          <a:off x="18421427"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6EE45FA1-3394-4DCF-A19B-5135A6521EE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621C7721-0D5D-4022-9B27-3874F5A0F09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3BB833C2-A97B-44A2-9D10-3198B5EAD63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65BF47BC-C814-41A6-9B47-8B71A1BE238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2DF2173-13E4-4FBE-8657-397DA44BE24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FA187EE0-D3B8-4B56-9999-F441ACF1B48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657E07FE-F844-4B1A-9D67-4C652F4085E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2443FD5D-A5CF-4CD9-82CA-5B16E2AE50E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0538F222-2FB5-400C-9C38-6985CD6D9FA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B7F2E645-726F-40E3-841D-385CE47945B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BE08858C-5777-4B73-8635-923CCF938B1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1720D8A0-797D-4DC4-9FFC-9F220D75D432}"/>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A2BEB724-6309-4751-A60A-CAC854AC6C58}"/>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41774645-F901-4E76-B7FA-0334C58575E5}"/>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EAC2B86A-DF0E-42D1-A05E-0C14AE35078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02C6038A-3920-4BAF-8169-D0314965DD9C}"/>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3904F691-E8D0-4D32-A27C-DD016CF7DCF3}"/>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5C3AAF6A-DC51-4875-A533-6E6A7AE695E4}"/>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87CEA51A-B4B6-45E6-8AFF-1B9D1CD27625}"/>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48157854-B332-4018-8464-114740387CD6}"/>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62B80CA5-9A33-4B92-9537-7F1547775A4A}"/>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AC54A98B-4CF2-4A5C-8AC2-DE78FF7D6FB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0D9C426F-58FD-47B8-A6A2-476C05A3DD0F}"/>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430DB1EF-29A6-4927-B25E-2544EB624BF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9EDA2E43-5370-42E1-A799-38CFC9BD3014}"/>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C17F1CCB-942D-45C7-B15F-026B3D90BFE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532" name="直線コネクタ 531">
          <a:extLst>
            <a:ext uri="{FF2B5EF4-FFF2-40B4-BE49-F238E27FC236}">
              <a16:creationId xmlns:a16="http://schemas.microsoft.com/office/drawing/2014/main" id="{713A08A5-AE73-4E04-8099-C400FC6A9CC3}"/>
            </a:ext>
          </a:extLst>
        </xdr:cNvPr>
        <xdr:cNvCxnSpPr/>
      </xdr:nvCxnSpPr>
      <xdr:spPr>
        <a:xfrm flipV="1">
          <a:off x="16318864" y="9421585"/>
          <a:ext cx="0" cy="1525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1860CE87-4EAF-4FED-97B7-2E26E33CCB97}"/>
            </a:ext>
          </a:extLst>
        </xdr:cNvPr>
        <xdr:cNvSpPr txBox="1"/>
      </xdr:nvSpPr>
      <xdr:spPr>
        <a:xfrm>
          <a:off x="16357600" y="1095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534" name="直線コネクタ 533">
          <a:extLst>
            <a:ext uri="{FF2B5EF4-FFF2-40B4-BE49-F238E27FC236}">
              <a16:creationId xmlns:a16="http://schemas.microsoft.com/office/drawing/2014/main" id="{E21E3E22-1BF6-4347-9329-ED2E0404D5E1}"/>
            </a:ext>
          </a:extLst>
        </xdr:cNvPr>
        <xdr:cNvCxnSpPr/>
      </xdr:nvCxnSpPr>
      <xdr:spPr>
        <a:xfrm>
          <a:off x="16230600" y="10946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970F4E7D-CF49-40B1-AAC4-568D91F57D54}"/>
            </a:ext>
          </a:extLst>
        </xdr:cNvPr>
        <xdr:cNvSpPr txBox="1"/>
      </xdr:nvSpPr>
      <xdr:spPr>
        <a:xfrm>
          <a:off x="16357600" y="9196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536" name="直線コネクタ 535">
          <a:extLst>
            <a:ext uri="{FF2B5EF4-FFF2-40B4-BE49-F238E27FC236}">
              <a16:creationId xmlns:a16="http://schemas.microsoft.com/office/drawing/2014/main" id="{3922D1BC-99BD-42A5-B87C-BFAEB9EB300D}"/>
            </a:ext>
          </a:extLst>
        </xdr:cNvPr>
        <xdr:cNvCxnSpPr/>
      </xdr:nvCxnSpPr>
      <xdr:spPr>
        <a:xfrm>
          <a:off x="16230600" y="9421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121937</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19DE35B3-08D9-4742-BB41-4B3CD0241185}"/>
            </a:ext>
          </a:extLst>
        </xdr:cNvPr>
        <xdr:cNvSpPr txBox="1"/>
      </xdr:nvSpPr>
      <xdr:spPr>
        <a:xfrm>
          <a:off x="16357600" y="10237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38" name="フローチャート: 判断 537">
          <a:extLst>
            <a:ext uri="{FF2B5EF4-FFF2-40B4-BE49-F238E27FC236}">
              <a16:creationId xmlns:a16="http://schemas.microsoft.com/office/drawing/2014/main" id="{4CADC6DB-E9E9-4C65-9786-9D4525C878FD}"/>
            </a:ext>
          </a:extLst>
        </xdr:cNvPr>
        <xdr:cNvSpPr/>
      </xdr:nvSpPr>
      <xdr:spPr>
        <a:xfrm>
          <a:off x="162687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539" name="フローチャート: 判断 538">
          <a:extLst>
            <a:ext uri="{FF2B5EF4-FFF2-40B4-BE49-F238E27FC236}">
              <a16:creationId xmlns:a16="http://schemas.microsoft.com/office/drawing/2014/main" id="{7BE8F156-F34C-45D9-886E-2077CC21CDFB}"/>
            </a:ext>
          </a:extLst>
        </xdr:cNvPr>
        <xdr:cNvSpPr/>
      </xdr:nvSpPr>
      <xdr:spPr>
        <a:xfrm>
          <a:off x="15430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540" name="フローチャート: 判断 539">
          <a:extLst>
            <a:ext uri="{FF2B5EF4-FFF2-40B4-BE49-F238E27FC236}">
              <a16:creationId xmlns:a16="http://schemas.microsoft.com/office/drawing/2014/main" id="{F02FF478-DB2D-4CAC-B143-1E1BFB8FDC88}"/>
            </a:ext>
          </a:extLst>
        </xdr:cNvPr>
        <xdr:cNvSpPr/>
      </xdr:nvSpPr>
      <xdr:spPr>
        <a:xfrm>
          <a:off x="145415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541" name="フローチャート: 判断 540">
          <a:extLst>
            <a:ext uri="{FF2B5EF4-FFF2-40B4-BE49-F238E27FC236}">
              <a16:creationId xmlns:a16="http://schemas.microsoft.com/office/drawing/2014/main" id="{4FAEA477-B29C-47CA-9925-7581FC99D38A}"/>
            </a:ext>
          </a:extLst>
        </xdr:cNvPr>
        <xdr:cNvSpPr/>
      </xdr:nvSpPr>
      <xdr:spPr>
        <a:xfrm>
          <a:off x="13652500" y="1021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542" name="フローチャート: 判断 541">
          <a:extLst>
            <a:ext uri="{FF2B5EF4-FFF2-40B4-BE49-F238E27FC236}">
              <a16:creationId xmlns:a16="http://schemas.microsoft.com/office/drawing/2014/main" id="{99F300BE-72E3-4B12-9C90-810447FD625F}"/>
            </a:ext>
          </a:extLst>
        </xdr:cNvPr>
        <xdr:cNvSpPr/>
      </xdr:nvSpPr>
      <xdr:spPr>
        <a:xfrm>
          <a:off x="12763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67B3A32B-1B48-403E-806A-1992313E484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210F908-BB5B-42AC-BB86-8B4136A764A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CE5E11F2-9D22-4D9A-9900-FE4018FAC86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CE6443C5-B784-4CC4-900E-FEF7A2F56F8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3F856F3A-EC11-436A-9675-699BD0CC91B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97790</xdr:rowOff>
    </xdr:from>
    <xdr:to>
      <xdr:col>85</xdr:col>
      <xdr:colOff>177800</xdr:colOff>
      <xdr:row>60</xdr:row>
      <xdr:rowOff>27940</xdr:rowOff>
    </xdr:to>
    <xdr:sp macro="" textlink="">
      <xdr:nvSpPr>
        <xdr:cNvPr id="548" name="楕円 547">
          <a:extLst>
            <a:ext uri="{FF2B5EF4-FFF2-40B4-BE49-F238E27FC236}">
              <a16:creationId xmlns:a16="http://schemas.microsoft.com/office/drawing/2014/main" id="{DFD43401-CB3A-4C4A-98DC-A647A6E0941B}"/>
            </a:ext>
          </a:extLst>
        </xdr:cNvPr>
        <xdr:cNvSpPr/>
      </xdr:nvSpPr>
      <xdr:spPr>
        <a:xfrm>
          <a:off x="162687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120667</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8D9AE58B-AF23-4138-A2D8-C638149C62FE}"/>
            </a:ext>
          </a:extLst>
        </xdr:cNvPr>
        <xdr:cNvSpPr txBox="1"/>
      </xdr:nvSpPr>
      <xdr:spPr>
        <a:xfrm>
          <a:off x="16357600" y="1006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101056</xdr:rowOff>
    </xdr:from>
    <xdr:to>
      <xdr:col>81</xdr:col>
      <xdr:colOff>101600</xdr:colOff>
      <xdr:row>60</xdr:row>
      <xdr:rowOff>31206</xdr:rowOff>
    </xdr:to>
    <xdr:sp macro="" textlink="">
      <xdr:nvSpPr>
        <xdr:cNvPr id="550" name="楕円 549">
          <a:extLst>
            <a:ext uri="{FF2B5EF4-FFF2-40B4-BE49-F238E27FC236}">
              <a16:creationId xmlns:a16="http://schemas.microsoft.com/office/drawing/2014/main" id="{AE2616F0-966D-425C-8590-2C4ED922757B}"/>
            </a:ext>
          </a:extLst>
        </xdr:cNvPr>
        <xdr:cNvSpPr/>
      </xdr:nvSpPr>
      <xdr:spPr>
        <a:xfrm>
          <a:off x="15430500" y="1021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148590</xdr:rowOff>
    </xdr:from>
    <xdr:to>
      <xdr:col>85</xdr:col>
      <xdr:colOff>127000</xdr:colOff>
      <xdr:row>59</xdr:row>
      <xdr:rowOff>151856</xdr:rowOff>
    </xdr:to>
    <xdr:cxnSp macro="">
      <xdr:nvCxnSpPr>
        <xdr:cNvPr id="551" name="直線コネクタ 550">
          <a:extLst>
            <a:ext uri="{FF2B5EF4-FFF2-40B4-BE49-F238E27FC236}">
              <a16:creationId xmlns:a16="http://schemas.microsoft.com/office/drawing/2014/main" id="{FDF3072E-5E03-4E68-9D19-820D1742D2C2}"/>
            </a:ext>
          </a:extLst>
        </xdr:cNvPr>
        <xdr:cNvCxnSpPr/>
      </xdr:nvCxnSpPr>
      <xdr:spPr>
        <a:xfrm flipV="1">
          <a:off x="15481300" y="10264140"/>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97790</xdr:rowOff>
    </xdr:from>
    <xdr:to>
      <xdr:col>76</xdr:col>
      <xdr:colOff>165100</xdr:colOff>
      <xdr:row>60</xdr:row>
      <xdr:rowOff>27940</xdr:rowOff>
    </xdr:to>
    <xdr:sp macro="" textlink="">
      <xdr:nvSpPr>
        <xdr:cNvPr id="552" name="楕円 551">
          <a:extLst>
            <a:ext uri="{FF2B5EF4-FFF2-40B4-BE49-F238E27FC236}">
              <a16:creationId xmlns:a16="http://schemas.microsoft.com/office/drawing/2014/main" id="{78F368CD-F0AE-4C97-A519-46C0C9EB74CF}"/>
            </a:ext>
          </a:extLst>
        </xdr:cNvPr>
        <xdr:cNvSpPr/>
      </xdr:nvSpPr>
      <xdr:spPr>
        <a:xfrm>
          <a:off x="145415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148590</xdr:rowOff>
    </xdr:from>
    <xdr:to>
      <xdr:col>81</xdr:col>
      <xdr:colOff>50800</xdr:colOff>
      <xdr:row>59</xdr:row>
      <xdr:rowOff>151856</xdr:rowOff>
    </xdr:to>
    <xdr:cxnSp macro="">
      <xdr:nvCxnSpPr>
        <xdr:cNvPr id="553" name="直線コネクタ 552">
          <a:extLst>
            <a:ext uri="{FF2B5EF4-FFF2-40B4-BE49-F238E27FC236}">
              <a16:creationId xmlns:a16="http://schemas.microsoft.com/office/drawing/2014/main" id="{8857C376-B303-40D7-BD10-EA71075F9BCD}"/>
            </a:ext>
          </a:extLst>
        </xdr:cNvPr>
        <xdr:cNvCxnSpPr/>
      </xdr:nvCxnSpPr>
      <xdr:spPr>
        <a:xfrm>
          <a:off x="14592300" y="1026414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81462</xdr:rowOff>
    </xdr:from>
    <xdr:to>
      <xdr:col>72</xdr:col>
      <xdr:colOff>38100</xdr:colOff>
      <xdr:row>60</xdr:row>
      <xdr:rowOff>11612</xdr:rowOff>
    </xdr:to>
    <xdr:sp macro="" textlink="">
      <xdr:nvSpPr>
        <xdr:cNvPr id="554" name="楕円 553">
          <a:extLst>
            <a:ext uri="{FF2B5EF4-FFF2-40B4-BE49-F238E27FC236}">
              <a16:creationId xmlns:a16="http://schemas.microsoft.com/office/drawing/2014/main" id="{09759A78-E812-4194-85F7-34E8FB8932FE}"/>
            </a:ext>
          </a:extLst>
        </xdr:cNvPr>
        <xdr:cNvSpPr/>
      </xdr:nvSpPr>
      <xdr:spPr>
        <a:xfrm>
          <a:off x="13652500" y="1019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132262</xdr:rowOff>
    </xdr:from>
    <xdr:to>
      <xdr:col>76</xdr:col>
      <xdr:colOff>114300</xdr:colOff>
      <xdr:row>59</xdr:row>
      <xdr:rowOff>148590</xdr:rowOff>
    </xdr:to>
    <xdr:cxnSp macro="">
      <xdr:nvCxnSpPr>
        <xdr:cNvPr id="555" name="直線コネクタ 554">
          <a:extLst>
            <a:ext uri="{FF2B5EF4-FFF2-40B4-BE49-F238E27FC236}">
              <a16:creationId xmlns:a16="http://schemas.microsoft.com/office/drawing/2014/main" id="{D7B85545-7FDF-4243-9117-A537DDAEA7FD}"/>
            </a:ext>
          </a:extLst>
        </xdr:cNvPr>
        <xdr:cNvCxnSpPr/>
      </xdr:nvCxnSpPr>
      <xdr:spPr>
        <a:xfrm>
          <a:off x="13703300" y="1024781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65133</xdr:rowOff>
    </xdr:from>
    <xdr:to>
      <xdr:col>67</xdr:col>
      <xdr:colOff>101600</xdr:colOff>
      <xdr:row>59</xdr:row>
      <xdr:rowOff>166733</xdr:rowOff>
    </xdr:to>
    <xdr:sp macro="" textlink="">
      <xdr:nvSpPr>
        <xdr:cNvPr id="556" name="楕円 555">
          <a:extLst>
            <a:ext uri="{FF2B5EF4-FFF2-40B4-BE49-F238E27FC236}">
              <a16:creationId xmlns:a16="http://schemas.microsoft.com/office/drawing/2014/main" id="{A0BDEBE0-9189-4766-854C-C482812A2187}"/>
            </a:ext>
          </a:extLst>
        </xdr:cNvPr>
        <xdr:cNvSpPr/>
      </xdr:nvSpPr>
      <xdr:spPr>
        <a:xfrm>
          <a:off x="12763500" y="10180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115933</xdr:rowOff>
    </xdr:from>
    <xdr:to>
      <xdr:col>71</xdr:col>
      <xdr:colOff>177800</xdr:colOff>
      <xdr:row>59</xdr:row>
      <xdr:rowOff>132262</xdr:rowOff>
    </xdr:to>
    <xdr:cxnSp macro="">
      <xdr:nvCxnSpPr>
        <xdr:cNvPr id="557" name="直線コネクタ 556">
          <a:extLst>
            <a:ext uri="{FF2B5EF4-FFF2-40B4-BE49-F238E27FC236}">
              <a16:creationId xmlns:a16="http://schemas.microsoft.com/office/drawing/2014/main" id="{54D88172-99B3-465E-BEC8-A3F552C5500F}"/>
            </a:ext>
          </a:extLst>
        </xdr:cNvPr>
        <xdr:cNvCxnSpPr/>
      </xdr:nvCxnSpPr>
      <xdr:spPr>
        <a:xfrm>
          <a:off x="12814300" y="1023148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64787</xdr:rowOff>
    </xdr:from>
    <xdr:ext cx="405111" cy="259045"/>
    <xdr:sp macro="" textlink="">
      <xdr:nvSpPr>
        <xdr:cNvPr id="558" name="n_1aveValue【学校施設】&#10;有形固定資産減価償却率">
          <a:extLst>
            <a:ext uri="{FF2B5EF4-FFF2-40B4-BE49-F238E27FC236}">
              <a16:creationId xmlns:a16="http://schemas.microsoft.com/office/drawing/2014/main" id="{9AD60FCD-1C71-433A-8179-FA2B4011B21D}"/>
            </a:ext>
          </a:extLst>
        </xdr:cNvPr>
        <xdr:cNvSpPr txBox="1"/>
      </xdr:nvSpPr>
      <xdr:spPr>
        <a:xfrm>
          <a:off x="152660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45193</xdr:rowOff>
    </xdr:from>
    <xdr:ext cx="405111" cy="259045"/>
    <xdr:sp macro="" textlink="">
      <xdr:nvSpPr>
        <xdr:cNvPr id="559" name="n_2aveValue【学校施設】&#10;有形固定資産減価償却率">
          <a:extLst>
            <a:ext uri="{FF2B5EF4-FFF2-40B4-BE49-F238E27FC236}">
              <a16:creationId xmlns:a16="http://schemas.microsoft.com/office/drawing/2014/main" id="{83F95E82-F65D-45BF-99DF-D6E60CCD1B6A}"/>
            </a:ext>
          </a:extLst>
        </xdr:cNvPr>
        <xdr:cNvSpPr txBox="1"/>
      </xdr:nvSpPr>
      <xdr:spPr>
        <a:xfrm>
          <a:off x="14389744" y="1033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15801</xdr:rowOff>
    </xdr:from>
    <xdr:ext cx="405111" cy="259045"/>
    <xdr:sp macro="" textlink="">
      <xdr:nvSpPr>
        <xdr:cNvPr id="560" name="n_3aveValue【学校施設】&#10;有形固定資産減価償却率">
          <a:extLst>
            <a:ext uri="{FF2B5EF4-FFF2-40B4-BE49-F238E27FC236}">
              <a16:creationId xmlns:a16="http://schemas.microsoft.com/office/drawing/2014/main" id="{ECAC7A60-E2A8-46EF-A61B-804AADED44B5}"/>
            </a:ext>
          </a:extLst>
        </xdr:cNvPr>
        <xdr:cNvSpPr txBox="1"/>
      </xdr:nvSpPr>
      <xdr:spPr>
        <a:xfrm>
          <a:off x="13500744" y="1030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90912</xdr:rowOff>
    </xdr:from>
    <xdr:ext cx="405111" cy="259045"/>
    <xdr:sp macro="" textlink="">
      <xdr:nvSpPr>
        <xdr:cNvPr id="561" name="n_4aveValue【学校施設】&#10;有形固定資産減価償却率">
          <a:extLst>
            <a:ext uri="{FF2B5EF4-FFF2-40B4-BE49-F238E27FC236}">
              <a16:creationId xmlns:a16="http://schemas.microsoft.com/office/drawing/2014/main" id="{3EC66DBC-ADC0-41C2-8C6B-B2069E468601}"/>
            </a:ext>
          </a:extLst>
        </xdr:cNvPr>
        <xdr:cNvSpPr txBox="1"/>
      </xdr:nvSpPr>
      <xdr:spPr>
        <a:xfrm>
          <a:off x="12611744" y="1037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47733</xdr:rowOff>
    </xdr:from>
    <xdr:ext cx="405111" cy="259045"/>
    <xdr:sp macro="" textlink="">
      <xdr:nvSpPr>
        <xdr:cNvPr id="562" name="n_1mainValue【学校施設】&#10;有形固定資産減価償却率">
          <a:extLst>
            <a:ext uri="{FF2B5EF4-FFF2-40B4-BE49-F238E27FC236}">
              <a16:creationId xmlns:a16="http://schemas.microsoft.com/office/drawing/2014/main" id="{B480EF83-8C12-4577-8703-EEF35A0A71AC}"/>
            </a:ext>
          </a:extLst>
        </xdr:cNvPr>
        <xdr:cNvSpPr txBox="1"/>
      </xdr:nvSpPr>
      <xdr:spPr>
        <a:xfrm>
          <a:off x="15266044" y="999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44467</xdr:rowOff>
    </xdr:from>
    <xdr:ext cx="405111" cy="259045"/>
    <xdr:sp macro="" textlink="">
      <xdr:nvSpPr>
        <xdr:cNvPr id="563" name="n_2mainValue【学校施設】&#10;有形固定資産減価償却率">
          <a:extLst>
            <a:ext uri="{FF2B5EF4-FFF2-40B4-BE49-F238E27FC236}">
              <a16:creationId xmlns:a16="http://schemas.microsoft.com/office/drawing/2014/main" id="{2182043D-A8B6-4E98-A6EF-3ECAB46FE0D5}"/>
            </a:ext>
          </a:extLst>
        </xdr:cNvPr>
        <xdr:cNvSpPr txBox="1"/>
      </xdr:nvSpPr>
      <xdr:spPr>
        <a:xfrm>
          <a:off x="143897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28139</xdr:rowOff>
    </xdr:from>
    <xdr:ext cx="405111" cy="259045"/>
    <xdr:sp macro="" textlink="">
      <xdr:nvSpPr>
        <xdr:cNvPr id="564" name="n_3mainValue【学校施設】&#10;有形固定資産減価償却率">
          <a:extLst>
            <a:ext uri="{FF2B5EF4-FFF2-40B4-BE49-F238E27FC236}">
              <a16:creationId xmlns:a16="http://schemas.microsoft.com/office/drawing/2014/main" id="{446C40BD-1BA4-4CB1-8F61-CC8E8C80493B}"/>
            </a:ext>
          </a:extLst>
        </xdr:cNvPr>
        <xdr:cNvSpPr txBox="1"/>
      </xdr:nvSpPr>
      <xdr:spPr>
        <a:xfrm>
          <a:off x="13500744" y="997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11810</xdr:rowOff>
    </xdr:from>
    <xdr:ext cx="405111" cy="259045"/>
    <xdr:sp macro="" textlink="">
      <xdr:nvSpPr>
        <xdr:cNvPr id="565" name="n_4mainValue【学校施設】&#10;有形固定資産減価償却率">
          <a:extLst>
            <a:ext uri="{FF2B5EF4-FFF2-40B4-BE49-F238E27FC236}">
              <a16:creationId xmlns:a16="http://schemas.microsoft.com/office/drawing/2014/main" id="{55232E41-8517-4AE6-B060-C53EE7637346}"/>
            </a:ext>
          </a:extLst>
        </xdr:cNvPr>
        <xdr:cNvSpPr txBox="1"/>
      </xdr:nvSpPr>
      <xdr:spPr>
        <a:xfrm>
          <a:off x="12611744" y="995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AA160587-0EC7-4296-8779-14319FCD3B0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5F14308C-4948-407A-9871-A10D8577243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C2EB2045-19F8-44EC-A4DD-E0624614FC6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9E43AFA5-F0E8-4F16-AA41-62BB3E6393D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513D61E1-8630-4ACE-AC99-84BA63BFD01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23647C70-9DB1-4783-A8FC-3F34C59C18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E0C26FC6-CFC4-4A29-AF90-ED680C18F18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894E8A6B-DA02-4DF9-836F-A994138CBE6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4F036231-375B-41DF-BF35-47BE3073948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8E35C3F3-BD92-4204-B066-6C6115E9B00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B3E86784-CF60-42B5-AF1F-62DCFF71DF8A}"/>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5269FDA3-9F20-4958-9F70-B84DF0F582C1}"/>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E0650413-D6F8-4ED5-B7CF-376913DF737A}"/>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3C240B3F-05AA-4B6F-83D0-5F1116C1F3C4}"/>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3EC4E8AB-B6CA-4E8D-AFA3-C07FFA9EA859}"/>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4DF81E5E-5357-4A45-B8AF-095F5763C091}"/>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4F0BDD48-E906-47EB-B358-ADD9C40748AE}"/>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94372B2C-A713-45C8-A27D-B1BD717C19AE}"/>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2C97A3C2-4EEB-4B65-8EC9-CCCDE4170139}"/>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2CC7ED16-E18F-47F1-9C82-2B5CF02040B4}"/>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2C06EB72-4CB8-4F45-85E6-C17B23053CB4}"/>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574DEC22-E072-437E-B4F9-8542BF198B07}"/>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871969FB-DDFE-4B24-AD34-2667B03FB4A4}"/>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CD2C04E6-F253-4C5B-8302-FB9D2437BB8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627FD27F-C6F5-45F3-9096-AD4D9210749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0DA7AE4A-F740-4A91-8B1A-E748DFEDDA5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592" name="直線コネクタ 591">
          <a:extLst>
            <a:ext uri="{FF2B5EF4-FFF2-40B4-BE49-F238E27FC236}">
              <a16:creationId xmlns:a16="http://schemas.microsoft.com/office/drawing/2014/main" id="{70ED2A9B-B6E2-41F9-BAAC-15CBB60BDBD8}"/>
            </a:ext>
          </a:extLst>
        </xdr:cNvPr>
        <xdr:cNvCxnSpPr/>
      </xdr:nvCxnSpPr>
      <xdr:spPr>
        <a:xfrm flipV="1">
          <a:off x="22160864" y="9506494"/>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593" name="【学校施設】&#10;一人当たり面積最小値テキスト">
          <a:extLst>
            <a:ext uri="{FF2B5EF4-FFF2-40B4-BE49-F238E27FC236}">
              <a16:creationId xmlns:a16="http://schemas.microsoft.com/office/drawing/2014/main" id="{CF510512-1A81-4204-9DD7-5DBE55B01805}"/>
            </a:ext>
          </a:extLst>
        </xdr:cNvPr>
        <xdr:cNvSpPr txBox="1"/>
      </xdr:nvSpPr>
      <xdr:spPr>
        <a:xfrm>
          <a:off x="22199600" y="1099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594" name="直線コネクタ 593">
          <a:extLst>
            <a:ext uri="{FF2B5EF4-FFF2-40B4-BE49-F238E27FC236}">
              <a16:creationId xmlns:a16="http://schemas.microsoft.com/office/drawing/2014/main" id="{256DD0BE-A86A-4733-B9FB-061D9A58C3A1}"/>
            </a:ext>
          </a:extLst>
        </xdr:cNvPr>
        <xdr:cNvCxnSpPr/>
      </xdr:nvCxnSpPr>
      <xdr:spPr>
        <a:xfrm>
          <a:off x="22072600" y="1099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595" name="【学校施設】&#10;一人当たり面積最大値テキスト">
          <a:extLst>
            <a:ext uri="{FF2B5EF4-FFF2-40B4-BE49-F238E27FC236}">
              <a16:creationId xmlns:a16="http://schemas.microsoft.com/office/drawing/2014/main" id="{89A403C4-8706-4114-BA22-B58945BDF2B0}"/>
            </a:ext>
          </a:extLst>
        </xdr:cNvPr>
        <xdr:cNvSpPr txBox="1"/>
      </xdr:nvSpPr>
      <xdr:spPr>
        <a:xfrm>
          <a:off x="22199600" y="9281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596" name="直線コネクタ 595">
          <a:extLst>
            <a:ext uri="{FF2B5EF4-FFF2-40B4-BE49-F238E27FC236}">
              <a16:creationId xmlns:a16="http://schemas.microsoft.com/office/drawing/2014/main" id="{A4FF24EC-5ADF-462C-AFE3-F1139A33079D}"/>
            </a:ext>
          </a:extLst>
        </xdr:cNvPr>
        <xdr:cNvCxnSpPr/>
      </xdr:nvCxnSpPr>
      <xdr:spPr>
        <a:xfrm>
          <a:off x="22072600" y="950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119760</xdr:rowOff>
    </xdr:from>
    <xdr:ext cx="469744" cy="259045"/>
    <xdr:sp macro="" textlink="">
      <xdr:nvSpPr>
        <xdr:cNvPr id="597" name="【学校施設】&#10;一人当たり面積平均値テキスト">
          <a:extLst>
            <a:ext uri="{FF2B5EF4-FFF2-40B4-BE49-F238E27FC236}">
              <a16:creationId xmlns:a16="http://schemas.microsoft.com/office/drawing/2014/main" id="{BE24FD7F-8125-4142-940E-A41A764A9405}"/>
            </a:ext>
          </a:extLst>
        </xdr:cNvPr>
        <xdr:cNvSpPr txBox="1"/>
      </xdr:nvSpPr>
      <xdr:spPr>
        <a:xfrm>
          <a:off x="22199600" y="102353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598" name="フローチャート: 判断 597">
          <a:extLst>
            <a:ext uri="{FF2B5EF4-FFF2-40B4-BE49-F238E27FC236}">
              <a16:creationId xmlns:a16="http://schemas.microsoft.com/office/drawing/2014/main" id="{7E6735D0-8F7F-4652-A5B2-E0975219C034}"/>
            </a:ext>
          </a:extLst>
        </xdr:cNvPr>
        <xdr:cNvSpPr/>
      </xdr:nvSpPr>
      <xdr:spPr>
        <a:xfrm>
          <a:off x="22110700" y="10256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599" name="フローチャート: 判断 598">
          <a:extLst>
            <a:ext uri="{FF2B5EF4-FFF2-40B4-BE49-F238E27FC236}">
              <a16:creationId xmlns:a16="http://schemas.microsoft.com/office/drawing/2014/main" id="{0AD7363A-D3FF-4AD7-825E-E789E6F4A76C}"/>
            </a:ext>
          </a:extLst>
        </xdr:cNvPr>
        <xdr:cNvSpPr/>
      </xdr:nvSpPr>
      <xdr:spPr>
        <a:xfrm>
          <a:off x="21272500" y="10269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600" name="フローチャート: 判断 599">
          <a:extLst>
            <a:ext uri="{FF2B5EF4-FFF2-40B4-BE49-F238E27FC236}">
              <a16:creationId xmlns:a16="http://schemas.microsoft.com/office/drawing/2014/main" id="{A094846A-177D-4113-9D9B-761593F7844B}"/>
            </a:ext>
          </a:extLst>
        </xdr:cNvPr>
        <xdr:cNvSpPr/>
      </xdr:nvSpPr>
      <xdr:spPr>
        <a:xfrm>
          <a:off x="20383500" y="10280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601" name="フローチャート: 判断 600">
          <a:extLst>
            <a:ext uri="{FF2B5EF4-FFF2-40B4-BE49-F238E27FC236}">
              <a16:creationId xmlns:a16="http://schemas.microsoft.com/office/drawing/2014/main" id="{0616C5AC-8363-4FA8-B985-96D5254C2351}"/>
            </a:ext>
          </a:extLst>
        </xdr:cNvPr>
        <xdr:cNvSpPr/>
      </xdr:nvSpPr>
      <xdr:spPr>
        <a:xfrm>
          <a:off x="19494500" y="1027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602" name="フローチャート: 判断 601">
          <a:extLst>
            <a:ext uri="{FF2B5EF4-FFF2-40B4-BE49-F238E27FC236}">
              <a16:creationId xmlns:a16="http://schemas.microsoft.com/office/drawing/2014/main" id="{FBA771E5-447A-46B9-BBDF-0028CC31C670}"/>
            </a:ext>
          </a:extLst>
        </xdr:cNvPr>
        <xdr:cNvSpPr/>
      </xdr:nvSpPr>
      <xdr:spPr>
        <a:xfrm>
          <a:off x="18605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1C2889E4-D8F5-41DC-92E2-E42AF954472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2AC70628-D49C-4557-A299-21EF56BABF9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389377FC-2D96-4AD5-963C-549D924A7D2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89D301AB-4199-4F20-B1E6-D058B85EC3E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4275B3E0-B150-461B-B778-16A3F448692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25944</xdr:rowOff>
    </xdr:from>
    <xdr:to>
      <xdr:col>116</xdr:col>
      <xdr:colOff>114300</xdr:colOff>
      <xdr:row>55</xdr:row>
      <xdr:rowOff>127544</xdr:rowOff>
    </xdr:to>
    <xdr:sp macro="" textlink="">
      <xdr:nvSpPr>
        <xdr:cNvPr id="608" name="楕円 607">
          <a:extLst>
            <a:ext uri="{FF2B5EF4-FFF2-40B4-BE49-F238E27FC236}">
              <a16:creationId xmlns:a16="http://schemas.microsoft.com/office/drawing/2014/main" id="{04E168B5-5D86-4D82-A16A-E9601E8C5C9B}"/>
            </a:ext>
          </a:extLst>
        </xdr:cNvPr>
        <xdr:cNvSpPr/>
      </xdr:nvSpPr>
      <xdr:spPr>
        <a:xfrm>
          <a:off x="22110700" y="9455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54</xdr:row>
      <xdr:rowOff>150421</xdr:rowOff>
    </xdr:from>
    <xdr:ext cx="469744" cy="259045"/>
    <xdr:sp macro="" textlink="">
      <xdr:nvSpPr>
        <xdr:cNvPr id="609" name="【学校施設】&#10;一人当たり面積該当値テキスト">
          <a:extLst>
            <a:ext uri="{FF2B5EF4-FFF2-40B4-BE49-F238E27FC236}">
              <a16:creationId xmlns:a16="http://schemas.microsoft.com/office/drawing/2014/main" id="{397722B5-213E-4672-AFDD-AD7562A508F1}"/>
            </a:ext>
          </a:extLst>
        </xdr:cNvPr>
        <xdr:cNvSpPr txBox="1"/>
      </xdr:nvSpPr>
      <xdr:spPr>
        <a:xfrm>
          <a:off x="22199600" y="940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64044</xdr:rowOff>
    </xdr:from>
    <xdr:to>
      <xdr:col>112</xdr:col>
      <xdr:colOff>38100</xdr:colOff>
      <xdr:row>55</xdr:row>
      <xdr:rowOff>165644</xdr:rowOff>
    </xdr:to>
    <xdr:sp macro="" textlink="">
      <xdr:nvSpPr>
        <xdr:cNvPr id="610" name="楕円 609">
          <a:extLst>
            <a:ext uri="{FF2B5EF4-FFF2-40B4-BE49-F238E27FC236}">
              <a16:creationId xmlns:a16="http://schemas.microsoft.com/office/drawing/2014/main" id="{CBFB0F5A-0676-4B94-B416-946CB390E87F}"/>
            </a:ext>
          </a:extLst>
        </xdr:cNvPr>
        <xdr:cNvSpPr/>
      </xdr:nvSpPr>
      <xdr:spPr>
        <a:xfrm>
          <a:off x="21272500" y="9493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55</xdr:row>
      <xdr:rowOff>76744</xdr:rowOff>
    </xdr:from>
    <xdr:to>
      <xdr:col>116</xdr:col>
      <xdr:colOff>63500</xdr:colOff>
      <xdr:row>55</xdr:row>
      <xdr:rowOff>114844</xdr:rowOff>
    </xdr:to>
    <xdr:cxnSp macro="">
      <xdr:nvCxnSpPr>
        <xdr:cNvPr id="611" name="直線コネクタ 610">
          <a:extLst>
            <a:ext uri="{FF2B5EF4-FFF2-40B4-BE49-F238E27FC236}">
              <a16:creationId xmlns:a16="http://schemas.microsoft.com/office/drawing/2014/main" id="{E842197A-1F96-4C90-BA5B-195268F75E03}"/>
            </a:ext>
          </a:extLst>
        </xdr:cNvPr>
        <xdr:cNvCxnSpPr/>
      </xdr:nvCxnSpPr>
      <xdr:spPr>
        <a:xfrm flipV="1">
          <a:off x="21323300" y="9506494"/>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95613</xdr:rowOff>
    </xdr:from>
    <xdr:to>
      <xdr:col>107</xdr:col>
      <xdr:colOff>101600</xdr:colOff>
      <xdr:row>56</xdr:row>
      <xdr:rowOff>25763</xdr:rowOff>
    </xdr:to>
    <xdr:sp macro="" textlink="">
      <xdr:nvSpPr>
        <xdr:cNvPr id="612" name="楕円 611">
          <a:extLst>
            <a:ext uri="{FF2B5EF4-FFF2-40B4-BE49-F238E27FC236}">
              <a16:creationId xmlns:a16="http://schemas.microsoft.com/office/drawing/2014/main" id="{22586B08-0009-4731-8227-48CBEACDFCBB}"/>
            </a:ext>
          </a:extLst>
        </xdr:cNvPr>
        <xdr:cNvSpPr/>
      </xdr:nvSpPr>
      <xdr:spPr>
        <a:xfrm>
          <a:off x="20383500" y="952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114844</xdr:rowOff>
    </xdr:from>
    <xdr:to>
      <xdr:col>111</xdr:col>
      <xdr:colOff>177800</xdr:colOff>
      <xdr:row>55</xdr:row>
      <xdr:rowOff>146413</xdr:rowOff>
    </xdr:to>
    <xdr:cxnSp macro="">
      <xdr:nvCxnSpPr>
        <xdr:cNvPr id="613" name="直線コネクタ 612">
          <a:extLst>
            <a:ext uri="{FF2B5EF4-FFF2-40B4-BE49-F238E27FC236}">
              <a16:creationId xmlns:a16="http://schemas.microsoft.com/office/drawing/2014/main" id="{A9465C70-85EF-4C7C-A7A7-0EE0769634DC}"/>
            </a:ext>
          </a:extLst>
        </xdr:cNvPr>
        <xdr:cNvCxnSpPr/>
      </xdr:nvCxnSpPr>
      <xdr:spPr>
        <a:xfrm flipV="1">
          <a:off x="20434300" y="9544594"/>
          <a:ext cx="889000" cy="31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130447</xdr:rowOff>
    </xdr:from>
    <xdr:to>
      <xdr:col>102</xdr:col>
      <xdr:colOff>165100</xdr:colOff>
      <xdr:row>56</xdr:row>
      <xdr:rowOff>60597</xdr:rowOff>
    </xdr:to>
    <xdr:sp macro="" textlink="">
      <xdr:nvSpPr>
        <xdr:cNvPr id="614" name="楕円 613">
          <a:extLst>
            <a:ext uri="{FF2B5EF4-FFF2-40B4-BE49-F238E27FC236}">
              <a16:creationId xmlns:a16="http://schemas.microsoft.com/office/drawing/2014/main" id="{440D8035-6000-4E9E-AD35-4B10E7FAE466}"/>
            </a:ext>
          </a:extLst>
        </xdr:cNvPr>
        <xdr:cNvSpPr/>
      </xdr:nvSpPr>
      <xdr:spPr>
        <a:xfrm>
          <a:off x="19494500" y="9560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55</xdr:row>
      <xdr:rowOff>146413</xdr:rowOff>
    </xdr:from>
    <xdr:to>
      <xdr:col>107</xdr:col>
      <xdr:colOff>50800</xdr:colOff>
      <xdr:row>56</xdr:row>
      <xdr:rowOff>9797</xdr:rowOff>
    </xdr:to>
    <xdr:cxnSp macro="">
      <xdr:nvCxnSpPr>
        <xdr:cNvPr id="615" name="直線コネクタ 614">
          <a:extLst>
            <a:ext uri="{FF2B5EF4-FFF2-40B4-BE49-F238E27FC236}">
              <a16:creationId xmlns:a16="http://schemas.microsoft.com/office/drawing/2014/main" id="{41961F2C-37D4-40C9-92A0-7CDC470B7DDE}"/>
            </a:ext>
          </a:extLst>
        </xdr:cNvPr>
        <xdr:cNvCxnSpPr/>
      </xdr:nvCxnSpPr>
      <xdr:spPr>
        <a:xfrm flipV="1">
          <a:off x="19545300" y="9576163"/>
          <a:ext cx="889000" cy="34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55</xdr:row>
      <xdr:rowOff>158750</xdr:rowOff>
    </xdr:from>
    <xdr:to>
      <xdr:col>98</xdr:col>
      <xdr:colOff>38100</xdr:colOff>
      <xdr:row>56</xdr:row>
      <xdr:rowOff>88900</xdr:rowOff>
    </xdr:to>
    <xdr:sp macro="" textlink="">
      <xdr:nvSpPr>
        <xdr:cNvPr id="616" name="楕円 615">
          <a:extLst>
            <a:ext uri="{FF2B5EF4-FFF2-40B4-BE49-F238E27FC236}">
              <a16:creationId xmlns:a16="http://schemas.microsoft.com/office/drawing/2014/main" id="{C7C6CFA8-D15F-4DCE-B759-818B8BC20493}"/>
            </a:ext>
          </a:extLst>
        </xdr:cNvPr>
        <xdr:cNvSpPr/>
      </xdr:nvSpPr>
      <xdr:spPr>
        <a:xfrm>
          <a:off x="186055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9797</xdr:rowOff>
    </xdr:from>
    <xdr:to>
      <xdr:col>102</xdr:col>
      <xdr:colOff>114300</xdr:colOff>
      <xdr:row>56</xdr:row>
      <xdr:rowOff>38100</xdr:rowOff>
    </xdr:to>
    <xdr:cxnSp macro="">
      <xdr:nvCxnSpPr>
        <xdr:cNvPr id="617" name="直線コネクタ 616">
          <a:extLst>
            <a:ext uri="{FF2B5EF4-FFF2-40B4-BE49-F238E27FC236}">
              <a16:creationId xmlns:a16="http://schemas.microsoft.com/office/drawing/2014/main" id="{74095AA9-A655-407A-82E9-C0E60572D7B9}"/>
            </a:ext>
          </a:extLst>
        </xdr:cNvPr>
        <xdr:cNvCxnSpPr/>
      </xdr:nvCxnSpPr>
      <xdr:spPr>
        <a:xfrm flipV="1">
          <a:off x="18656300" y="9610997"/>
          <a:ext cx="889000" cy="28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75673</xdr:rowOff>
    </xdr:from>
    <xdr:ext cx="469744" cy="259045"/>
    <xdr:sp macro="" textlink="">
      <xdr:nvSpPr>
        <xdr:cNvPr id="618" name="n_1aveValue【学校施設】&#10;一人当たり面積">
          <a:extLst>
            <a:ext uri="{FF2B5EF4-FFF2-40B4-BE49-F238E27FC236}">
              <a16:creationId xmlns:a16="http://schemas.microsoft.com/office/drawing/2014/main" id="{EEBE4668-5339-4616-AC75-6896BA43C0D1}"/>
            </a:ext>
          </a:extLst>
        </xdr:cNvPr>
        <xdr:cNvSpPr txBox="1"/>
      </xdr:nvSpPr>
      <xdr:spPr>
        <a:xfrm>
          <a:off x="21075727" y="1036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86558</xdr:rowOff>
    </xdr:from>
    <xdr:ext cx="469744" cy="259045"/>
    <xdr:sp macro="" textlink="">
      <xdr:nvSpPr>
        <xdr:cNvPr id="619" name="n_2aveValue【学校施設】&#10;一人当たり面積">
          <a:extLst>
            <a:ext uri="{FF2B5EF4-FFF2-40B4-BE49-F238E27FC236}">
              <a16:creationId xmlns:a16="http://schemas.microsoft.com/office/drawing/2014/main" id="{13234301-071C-4545-96DC-B91A4D26B2C1}"/>
            </a:ext>
          </a:extLst>
        </xdr:cNvPr>
        <xdr:cNvSpPr txBox="1"/>
      </xdr:nvSpPr>
      <xdr:spPr>
        <a:xfrm>
          <a:off x="20199427" y="1037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84381</xdr:rowOff>
    </xdr:from>
    <xdr:ext cx="469744" cy="259045"/>
    <xdr:sp macro="" textlink="">
      <xdr:nvSpPr>
        <xdr:cNvPr id="620" name="n_3aveValue【学校施設】&#10;一人当たり面積">
          <a:extLst>
            <a:ext uri="{FF2B5EF4-FFF2-40B4-BE49-F238E27FC236}">
              <a16:creationId xmlns:a16="http://schemas.microsoft.com/office/drawing/2014/main" id="{B7D9A0EA-9951-4C8A-8AFC-427C6CBF302B}"/>
            </a:ext>
          </a:extLst>
        </xdr:cNvPr>
        <xdr:cNvSpPr txBox="1"/>
      </xdr:nvSpPr>
      <xdr:spPr>
        <a:xfrm>
          <a:off x="19310427" y="10371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100710</xdr:rowOff>
    </xdr:from>
    <xdr:ext cx="469744" cy="259045"/>
    <xdr:sp macro="" textlink="">
      <xdr:nvSpPr>
        <xdr:cNvPr id="621" name="n_4aveValue【学校施設】&#10;一人当たり面積">
          <a:extLst>
            <a:ext uri="{FF2B5EF4-FFF2-40B4-BE49-F238E27FC236}">
              <a16:creationId xmlns:a16="http://schemas.microsoft.com/office/drawing/2014/main" id="{C014F751-33A2-4927-818B-BA878025935B}"/>
            </a:ext>
          </a:extLst>
        </xdr:cNvPr>
        <xdr:cNvSpPr txBox="1"/>
      </xdr:nvSpPr>
      <xdr:spPr>
        <a:xfrm>
          <a:off x="18421427" y="10387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10721</xdr:rowOff>
    </xdr:from>
    <xdr:ext cx="469744" cy="259045"/>
    <xdr:sp macro="" textlink="">
      <xdr:nvSpPr>
        <xdr:cNvPr id="622" name="n_1mainValue【学校施設】&#10;一人当たり面積">
          <a:extLst>
            <a:ext uri="{FF2B5EF4-FFF2-40B4-BE49-F238E27FC236}">
              <a16:creationId xmlns:a16="http://schemas.microsoft.com/office/drawing/2014/main" id="{38015E72-9C83-4FD0-AC07-52299A3DDE84}"/>
            </a:ext>
          </a:extLst>
        </xdr:cNvPr>
        <xdr:cNvSpPr txBox="1"/>
      </xdr:nvSpPr>
      <xdr:spPr>
        <a:xfrm>
          <a:off x="21075727" y="9269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54</xdr:row>
      <xdr:rowOff>42290</xdr:rowOff>
    </xdr:from>
    <xdr:ext cx="469744" cy="259045"/>
    <xdr:sp macro="" textlink="">
      <xdr:nvSpPr>
        <xdr:cNvPr id="623" name="n_2mainValue【学校施設】&#10;一人当たり面積">
          <a:extLst>
            <a:ext uri="{FF2B5EF4-FFF2-40B4-BE49-F238E27FC236}">
              <a16:creationId xmlns:a16="http://schemas.microsoft.com/office/drawing/2014/main" id="{F6E387EE-B504-4F2B-8044-4B1C6E542254}"/>
            </a:ext>
          </a:extLst>
        </xdr:cNvPr>
        <xdr:cNvSpPr txBox="1"/>
      </xdr:nvSpPr>
      <xdr:spPr>
        <a:xfrm>
          <a:off x="20199427" y="9300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54</xdr:row>
      <xdr:rowOff>77124</xdr:rowOff>
    </xdr:from>
    <xdr:ext cx="469744" cy="259045"/>
    <xdr:sp macro="" textlink="">
      <xdr:nvSpPr>
        <xdr:cNvPr id="624" name="n_3mainValue【学校施設】&#10;一人当たり面積">
          <a:extLst>
            <a:ext uri="{FF2B5EF4-FFF2-40B4-BE49-F238E27FC236}">
              <a16:creationId xmlns:a16="http://schemas.microsoft.com/office/drawing/2014/main" id="{829307C3-E4DD-4514-8CAB-9D677974F29A}"/>
            </a:ext>
          </a:extLst>
        </xdr:cNvPr>
        <xdr:cNvSpPr txBox="1"/>
      </xdr:nvSpPr>
      <xdr:spPr>
        <a:xfrm>
          <a:off x="19310427" y="93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54</xdr:row>
      <xdr:rowOff>105427</xdr:rowOff>
    </xdr:from>
    <xdr:ext cx="469744" cy="259045"/>
    <xdr:sp macro="" textlink="">
      <xdr:nvSpPr>
        <xdr:cNvPr id="625" name="n_4mainValue【学校施設】&#10;一人当たり面積">
          <a:extLst>
            <a:ext uri="{FF2B5EF4-FFF2-40B4-BE49-F238E27FC236}">
              <a16:creationId xmlns:a16="http://schemas.microsoft.com/office/drawing/2014/main" id="{E68AB0A5-46D1-4FF7-9A57-8941B0F5137D}"/>
            </a:ext>
          </a:extLst>
        </xdr:cNvPr>
        <xdr:cNvSpPr txBox="1"/>
      </xdr:nvSpPr>
      <xdr:spPr>
        <a:xfrm>
          <a:off x="18421427" y="936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85985F73-8F7E-4734-A586-2D0A9D902EA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FA2E1124-5078-4E3F-9AA6-37D319DF39E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94711942-44C0-4D0C-964D-28B7469C188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809D0539-CF71-4147-A202-7AE2D163D17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CEE4466F-6861-4A8E-B384-FE2D96935D2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C0F3C50A-BEF3-4F8B-A93A-29321B6B14C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01427463-EE79-4348-9C7E-A09B1FA71A8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77B145D1-0936-4406-BE78-DE2617285C1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F7686A40-2DCD-4C4E-8939-D7F02282E82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DDEC7C67-74AD-40DD-9969-1AF46709714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783B373E-3865-4A66-BEB9-8DE07794B72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3D3F9184-DEC9-478D-99D1-3AC839B4802F}"/>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7998A9B2-B5C6-49EB-809E-FC62762FA3E6}"/>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8A5F4893-BBFE-4239-A071-5FD03155862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2CCB0DAA-329B-4F2E-A5E8-8E049900B2C9}"/>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64FCFCEC-700F-468B-847E-5EE0FE94E5A8}"/>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7B223F39-48EB-4418-BE95-9DB0B629449E}"/>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F354D9C4-4463-434E-99C7-6284DCE10FBD}"/>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20011B53-E99B-42E4-AAC2-D60DB7B49B59}"/>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C3AB31CB-C1BD-4308-B56B-2AE6EF8EC197}"/>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4DFEAA12-C681-4611-B300-642FA8CBF30C}"/>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CA990115-5BAE-4985-9B59-D3A7F9D936F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453B6BE7-9DBF-483B-9035-2E4292986CE2}"/>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児童館】&#10;有形固定資産減価償却率グラフ枠">
          <a:extLst>
            <a:ext uri="{FF2B5EF4-FFF2-40B4-BE49-F238E27FC236}">
              <a16:creationId xmlns:a16="http://schemas.microsoft.com/office/drawing/2014/main" id="{93165962-A01F-4211-AD7F-BE8B5A39BD49}"/>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650" name="直線コネクタ 649">
          <a:extLst>
            <a:ext uri="{FF2B5EF4-FFF2-40B4-BE49-F238E27FC236}">
              <a16:creationId xmlns:a16="http://schemas.microsoft.com/office/drawing/2014/main" id="{7373A74C-CE3E-4232-AC0D-0FBDF7CA0FE1}"/>
            </a:ext>
          </a:extLst>
        </xdr:cNvPr>
        <xdr:cNvCxnSpPr/>
      </xdr:nvCxnSpPr>
      <xdr:spPr>
        <a:xfrm flipV="1">
          <a:off x="16318864" y="13325475"/>
          <a:ext cx="0" cy="1533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1" name="【児童館】&#10;有形固定資産減価償却率最小値テキスト">
          <a:extLst>
            <a:ext uri="{FF2B5EF4-FFF2-40B4-BE49-F238E27FC236}">
              <a16:creationId xmlns:a16="http://schemas.microsoft.com/office/drawing/2014/main" id="{FD1B9850-41CF-42F3-8AC6-28FC53C4CCFF}"/>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a:extLst>
            <a:ext uri="{FF2B5EF4-FFF2-40B4-BE49-F238E27FC236}">
              <a16:creationId xmlns:a16="http://schemas.microsoft.com/office/drawing/2014/main" id="{07EEBF6A-5F2A-4F94-861B-33239EA3AB46}"/>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macro="" textlink="">
      <xdr:nvSpPr>
        <xdr:cNvPr id="653" name="【児童館】&#10;有形固定資産減価償却率最大値テキスト">
          <a:extLst>
            <a:ext uri="{FF2B5EF4-FFF2-40B4-BE49-F238E27FC236}">
              <a16:creationId xmlns:a16="http://schemas.microsoft.com/office/drawing/2014/main" id="{CB1D3E79-769B-44EF-AF5D-2A5426DA228E}"/>
            </a:ext>
          </a:extLst>
        </xdr:cNvPr>
        <xdr:cNvSpPr txBox="1"/>
      </xdr:nvSpPr>
      <xdr:spPr>
        <a:xfrm>
          <a:off x="16357600" y="1310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654" name="直線コネクタ 653">
          <a:extLst>
            <a:ext uri="{FF2B5EF4-FFF2-40B4-BE49-F238E27FC236}">
              <a16:creationId xmlns:a16="http://schemas.microsoft.com/office/drawing/2014/main" id="{9459D879-2CFF-48D7-8F81-46E44C7FE080}"/>
            </a:ext>
          </a:extLst>
        </xdr:cNvPr>
        <xdr:cNvCxnSpPr/>
      </xdr:nvCxnSpPr>
      <xdr:spPr>
        <a:xfrm>
          <a:off x="16230600" y="1332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109238</xdr:rowOff>
    </xdr:from>
    <xdr:ext cx="405111" cy="259045"/>
    <xdr:sp macro="" textlink="">
      <xdr:nvSpPr>
        <xdr:cNvPr id="655" name="【児童館】&#10;有形固定資産減価償却率平均値テキスト">
          <a:extLst>
            <a:ext uri="{FF2B5EF4-FFF2-40B4-BE49-F238E27FC236}">
              <a16:creationId xmlns:a16="http://schemas.microsoft.com/office/drawing/2014/main" id="{1359FE63-CA3B-454E-8336-4556C9D6DF61}"/>
            </a:ext>
          </a:extLst>
        </xdr:cNvPr>
        <xdr:cNvSpPr txBox="1"/>
      </xdr:nvSpPr>
      <xdr:spPr>
        <a:xfrm>
          <a:off x="16357600" y="13825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656" name="フローチャート: 判断 655">
          <a:extLst>
            <a:ext uri="{FF2B5EF4-FFF2-40B4-BE49-F238E27FC236}">
              <a16:creationId xmlns:a16="http://schemas.microsoft.com/office/drawing/2014/main" id="{5E1908C1-B2C8-4FBC-8C45-C12BD20B433C}"/>
            </a:ext>
          </a:extLst>
        </xdr:cNvPr>
        <xdr:cNvSpPr/>
      </xdr:nvSpPr>
      <xdr:spPr>
        <a:xfrm>
          <a:off x="162687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657" name="フローチャート: 判断 656">
          <a:extLst>
            <a:ext uri="{FF2B5EF4-FFF2-40B4-BE49-F238E27FC236}">
              <a16:creationId xmlns:a16="http://schemas.microsoft.com/office/drawing/2014/main" id="{7550753C-AAEA-45F7-B4ED-80BDF89412C3}"/>
            </a:ext>
          </a:extLst>
        </xdr:cNvPr>
        <xdr:cNvSpPr/>
      </xdr:nvSpPr>
      <xdr:spPr>
        <a:xfrm>
          <a:off x="15430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macro="" textlink="">
      <xdr:nvSpPr>
        <xdr:cNvPr id="658" name="フローチャート: 判断 657">
          <a:extLst>
            <a:ext uri="{FF2B5EF4-FFF2-40B4-BE49-F238E27FC236}">
              <a16:creationId xmlns:a16="http://schemas.microsoft.com/office/drawing/2014/main" id="{876FBB43-1EB3-4F39-8823-765C46ED6405}"/>
            </a:ext>
          </a:extLst>
        </xdr:cNvPr>
        <xdr:cNvSpPr/>
      </xdr:nvSpPr>
      <xdr:spPr>
        <a:xfrm>
          <a:off x="14541500" y="1395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macro="" textlink="">
      <xdr:nvSpPr>
        <xdr:cNvPr id="659" name="フローチャート: 判断 658">
          <a:extLst>
            <a:ext uri="{FF2B5EF4-FFF2-40B4-BE49-F238E27FC236}">
              <a16:creationId xmlns:a16="http://schemas.microsoft.com/office/drawing/2014/main" id="{146E326D-7EA9-47E5-BEFE-4574D74E8F6E}"/>
            </a:ext>
          </a:extLst>
        </xdr:cNvPr>
        <xdr:cNvSpPr/>
      </xdr:nvSpPr>
      <xdr:spPr>
        <a:xfrm>
          <a:off x="13652500" y="1392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120650</xdr:rowOff>
    </xdr:from>
    <xdr:to>
      <xdr:col>67</xdr:col>
      <xdr:colOff>101600</xdr:colOff>
      <xdr:row>82</xdr:row>
      <xdr:rowOff>50800</xdr:rowOff>
    </xdr:to>
    <xdr:sp macro="" textlink="">
      <xdr:nvSpPr>
        <xdr:cNvPr id="660" name="フローチャート: 判断 659">
          <a:extLst>
            <a:ext uri="{FF2B5EF4-FFF2-40B4-BE49-F238E27FC236}">
              <a16:creationId xmlns:a16="http://schemas.microsoft.com/office/drawing/2014/main" id="{E4DAB667-3B04-41D6-86A8-A785D5257A28}"/>
            </a:ext>
          </a:extLst>
        </xdr:cNvPr>
        <xdr:cNvSpPr/>
      </xdr:nvSpPr>
      <xdr:spPr>
        <a:xfrm>
          <a:off x="12763500" y="140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3D79222E-C35C-4341-81AF-5570F348739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2DA1817C-B9AB-471E-ABFF-B7DB8E0578C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8009E7C6-96DE-40D3-9EB9-C74549AA9C8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575ECA26-EA5A-47DC-9501-B706AE38EB2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282F0411-47A8-4073-85A0-C96F35A50CC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666" name="楕円 665">
          <a:extLst>
            <a:ext uri="{FF2B5EF4-FFF2-40B4-BE49-F238E27FC236}">
              <a16:creationId xmlns:a16="http://schemas.microsoft.com/office/drawing/2014/main" id="{FF1D0A84-452E-4F34-B475-20DA6AA185C4}"/>
            </a:ext>
          </a:extLst>
        </xdr:cNvPr>
        <xdr:cNvSpPr/>
      </xdr:nvSpPr>
      <xdr:spPr>
        <a:xfrm>
          <a:off x="16268700" y="1413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51452</xdr:rowOff>
    </xdr:from>
    <xdr:ext cx="405111" cy="259045"/>
    <xdr:sp macro="" textlink="">
      <xdr:nvSpPr>
        <xdr:cNvPr id="667" name="【児童館】&#10;有形固定資産減価償却率該当値テキスト">
          <a:extLst>
            <a:ext uri="{FF2B5EF4-FFF2-40B4-BE49-F238E27FC236}">
              <a16:creationId xmlns:a16="http://schemas.microsoft.com/office/drawing/2014/main" id="{2C656A8D-D28F-49BD-B2AA-A74A4B3A5AA4}"/>
            </a:ext>
          </a:extLst>
        </xdr:cNvPr>
        <xdr:cNvSpPr txBox="1"/>
      </xdr:nvSpPr>
      <xdr:spPr>
        <a:xfrm>
          <a:off x="16357600" y="1411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36830</xdr:rowOff>
    </xdr:from>
    <xdr:to>
      <xdr:col>81</xdr:col>
      <xdr:colOff>101600</xdr:colOff>
      <xdr:row>82</xdr:row>
      <xdr:rowOff>138430</xdr:rowOff>
    </xdr:to>
    <xdr:sp macro="" textlink="">
      <xdr:nvSpPr>
        <xdr:cNvPr id="668" name="楕円 667">
          <a:extLst>
            <a:ext uri="{FF2B5EF4-FFF2-40B4-BE49-F238E27FC236}">
              <a16:creationId xmlns:a16="http://schemas.microsoft.com/office/drawing/2014/main" id="{0D75270B-C221-41E2-B5D9-F0C2C5B22322}"/>
            </a:ext>
          </a:extLst>
        </xdr:cNvPr>
        <xdr:cNvSpPr/>
      </xdr:nvSpPr>
      <xdr:spPr>
        <a:xfrm>
          <a:off x="15430500" y="1409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87630</xdr:rowOff>
    </xdr:from>
    <xdr:to>
      <xdr:col>85</xdr:col>
      <xdr:colOff>127000</xdr:colOff>
      <xdr:row>82</xdr:row>
      <xdr:rowOff>123825</xdr:rowOff>
    </xdr:to>
    <xdr:cxnSp macro="">
      <xdr:nvCxnSpPr>
        <xdr:cNvPr id="669" name="直線コネクタ 668">
          <a:extLst>
            <a:ext uri="{FF2B5EF4-FFF2-40B4-BE49-F238E27FC236}">
              <a16:creationId xmlns:a16="http://schemas.microsoft.com/office/drawing/2014/main" id="{3117BC8E-0B61-4C9B-9215-0123E3FA8E3A}"/>
            </a:ext>
          </a:extLst>
        </xdr:cNvPr>
        <xdr:cNvCxnSpPr/>
      </xdr:nvCxnSpPr>
      <xdr:spPr>
        <a:xfrm>
          <a:off x="15481300" y="1414653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636</xdr:rowOff>
    </xdr:from>
    <xdr:to>
      <xdr:col>76</xdr:col>
      <xdr:colOff>165100</xdr:colOff>
      <xdr:row>82</xdr:row>
      <xdr:rowOff>102236</xdr:rowOff>
    </xdr:to>
    <xdr:sp macro="" textlink="">
      <xdr:nvSpPr>
        <xdr:cNvPr id="670" name="楕円 669">
          <a:extLst>
            <a:ext uri="{FF2B5EF4-FFF2-40B4-BE49-F238E27FC236}">
              <a16:creationId xmlns:a16="http://schemas.microsoft.com/office/drawing/2014/main" id="{8A04BD67-114C-4098-89A1-4F60307B66FA}"/>
            </a:ext>
          </a:extLst>
        </xdr:cNvPr>
        <xdr:cNvSpPr/>
      </xdr:nvSpPr>
      <xdr:spPr>
        <a:xfrm>
          <a:off x="14541500" y="1405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51436</xdr:rowOff>
    </xdr:from>
    <xdr:to>
      <xdr:col>81</xdr:col>
      <xdr:colOff>50800</xdr:colOff>
      <xdr:row>82</xdr:row>
      <xdr:rowOff>87630</xdr:rowOff>
    </xdr:to>
    <xdr:cxnSp macro="">
      <xdr:nvCxnSpPr>
        <xdr:cNvPr id="671" name="直線コネクタ 670">
          <a:extLst>
            <a:ext uri="{FF2B5EF4-FFF2-40B4-BE49-F238E27FC236}">
              <a16:creationId xmlns:a16="http://schemas.microsoft.com/office/drawing/2014/main" id="{B73750CE-983D-4DA1-A9E4-69CD26FCFB30}"/>
            </a:ext>
          </a:extLst>
        </xdr:cNvPr>
        <xdr:cNvCxnSpPr/>
      </xdr:nvCxnSpPr>
      <xdr:spPr>
        <a:xfrm>
          <a:off x="14592300" y="14110336"/>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135889</xdr:rowOff>
    </xdr:from>
    <xdr:to>
      <xdr:col>72</xdr:col>
      <xdr:colOff>38100</xdr:colOff>
      <xdr:row>82</xdr:row>
      <xdr:rowOff>66039</xdr:rowOff>
    </xdr:to>
    <xdr:sp macro="" textlink="">
      <xdr:nvSpPr>
        <xdr:cNvPr id="672" name="楕円 671">
          <a:extLst>
            <a:ext uri="{FF2B5EF4-FFF2-40B4-BE49-F238E27FC236}">
              <a16:creationId xmlns:a16="http://schemas.microsoft.com/office/drawing/2014/main" id="{A168AB79-F68E-45D8-83F0-F22A29006E66}"/>
            </a:ext>
          </a:extLst>
        </xdr:cNvPr>
        <xdr:cNvSpPr/>
      </xdr:nvSpPr>
      <xdr:spPr>
        <a:xfrm>
          <a:off x="136525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15239</xdr:rowOff>
    </xdr:from>
    <xdr:to>
      <xdr:col>76</xdr:col>
      <xdr:colOff>114300</xdr:colOff>
      <xdr:row>82</xdr:row>
      <xdr:rowOff>51436</xdr:rowOff>
    </xdr:to>
    <xdr:cxnSp macro="">
      <xdr:nvCxnSpPr>
        <xdr:cNvPr id="673" name="直線コネクタ 672">
          <a:extLst>
            <a:ext uri="{FF2B5EF4-FFF2-40B4-BE49-F238E27FC236}">
              <a16:creationId xmlns:a16="http://schemas.microsoft.com/office/drawing/2014/main" id="{06FC2890-7FE8-4BF4-B756-3B32CA2E1361}"/>
            </a:ext>
          </a:extLst>
        </xdr:cNvPr>
        <xdr:cNvCxnSpPr/>
      </xdr:nvCxnSpPr>
      <xdr:spPr>
        <a:xfrm>
          <a:off x="13703300" y="14074139"/>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99695</xdr:rowOff>
    </xdr:from>
    <xdr:to>
      <xdr:col>67</xdr:col>
      <xdr:colOff>101600</xdr:colOff>
      <xdr:row>82</xdr:row>
      <xdr:rowOff>29845</xdr:rowOff>
    </xdr:to>
    <xdr:sp macro="" textlink="">
      <xdr:nvSpPr>
        <xdr:cNvPr id="674" name="楕円 673">
          <a:extLst>
            <a:ext uri="{FF2B5EF4-FFF2-40B4-BE49-F238E27FC236}">
              <a16:creationId xmlns:a16="http://schemas.microsoft.com/office/drawing/2014/main" id="{B9C293D8-25F7-4B66-8D46-89F9E45C3F87}"/>
            </a:ext>
          </a:extLst>
        </xdr:cNvPr>
        <xdr:cNvSpPr/>
      </xdr:nvSpPr>
      <xdr:spPr>
        <a:xfrm>
          <a:off x="12763500" y="1398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150495</xdr:rowOff>
    </xdr:from>
    <xdr:to>
      <xdr:col>71</xdr:col>
      <xdr:colOff>177800</xdr:colOff>
      <xdr:row>82</xdr:row>
      <xdr:rowOff>15239</xdr:rowOff>
    </xdr:to>
    <xdr:cxnSp macro="">
      <xdr:nvCxnSpPr>
        <xdr:cNvPr id="675" name="直線コネクタ 674">
          <a:extLst>
            <a:ext uri="{FF2B5EF4-FFF2-40B4-BE49-F238E27FC236}">
              <a16:creationId xmlns:a16="http://schemas.microsoft.com/office/drawing/2014/main" id="{E5F7E8F0-4991-45B0-8382-988A9C0717DB}"/>
            </a:ext>
          </a:extLst>
        </xdr:cNvPr>
        <xdr:cNvCxnSpPr/>
      </xdr:nvCxnSpPr>
      <xdr:spPr>
        <a:xfrm>
          <a:off x="12814300" y="14037945"/>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8272</xdr:rowOff>
    </xdr:from>
    <xdr:ext cx="405111" cy="259045"/>
    <xdr:sp macro="" textlink="">
      <xdr:nvSpPr>
        <xdr:cNvPr id="676" name="n_1aveValue【児童館】&#10;有形固定資産減価償却率">
          <a:extLst>
            <a:ext uri="{FF2B5EF4-FFF2-40B4-BE49-F238E27FC236}">
              <a16:creationId xmlns:a16="http://schemas.microsoft.com/office/drawing/2014/main" id="{6A8E5D6B-CF29-4F4C-8A19-6C6D11108A80}"/>
            </a:ext>
          </a:extLst>
        </xdr:cNvPr>
        <xdr:cNvSpPr txBox="1"/>
      </xdr:nvSpPr>
      <xdr:spPr>
        <a:xfrm>
          <a:off x="15266044" y="1372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12082</xdr:rowOff>
    </xdr:from>
    <xdr:ext cx="405111" cy="259045"/>
    <xdr:sp macro="" textlink="">
      <xdr:nvSpPr>
        <xdr:cNvPr id="677" name="n_2aveValue【児童館】&#10;有形固定資産減価償却率">
          <a:extLst>
            <a:ext uri="{FF2B5EF4-FFF2-40B4-BE49-F238E27FC236}">
              <a16:creationId xmlns:a16="http://schemas.microsoft.com/office/drawing/2014/main" id="{CFFC2021-31B6-45F1-A113-3CB3906D8264}"/>
            </a:ext>
          </a:extLst>
        </xdr:cNvPr>
        <xdr:cNvSpPr txBox="1"/>
      </xdr:nvSpPr>
      <xdr:spPr>
        <a:xfrm>
          <a:off x="14389744" y="1372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153052</xdr:rowOff>
    </xdr:from>
    <xdr:ext cx="405111" cy="259045"/>
    <xdr:sp macro="" textlink="">
      <xdr:nvSpPr>
        <xdr:cNvPr id="678" name="n_3aveValue【児童館】&#10;有形固定資産減価償却率">
          <a:extLst>
            <a:ext uri="{FF2B5EF4-FFF2-40B4-BE49-F238E27FC236}">
              <a16:creationId xmlns:a16="http://schemas.microsoft.com/office/drawing/2014/main" id="{4EA5CF16-B138-4F82-AC29-508BCC19A46E}"/>
            </a:ext>
          </a:extLst>
        </xdr:cNvPr>
        <xdr:cNvSpPr txBox="1"/>
      </xdr:nvSpPr>
      <xdr:spPr>
        <a:xfrm>
          <a:off x="13500744" y="1369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41927</xdr:rowOff>
    </xdr:from>
    <xdr:ext cx="405111" cy="259045"/>
    <xdr:sp macro="" textlink="">
      <xdr:nvSpPr>
        <xdr:cNvPr id="679" name="n_4aveValue【児童館】&#10;有形固定資産減価償却率">
          <a:extLst>
            <a:ext uri="{FF2B5EF4-FFF2-40B4-BE49-F238E27FC236}">
              <a16:creationId xmlns:a16="http://schemas.microsoft.com/office/drawing/2014/main" id="{3D61AE55-BF7A-44C3-A091-D2E3565C8BCD}"/>
            </a:ext>
          </a:extLst>
        </xdr:cNvPr>
        <xdr:cNvSpPr txBox="1"/>
      </xdr:nvSpPr>
      <xdr:spPr>
        <a:xfrm>
          <a:off x="12611744" y="1410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129557</xdr:rowOff>
    </xdr:from>
    <xdr:ext cx="405111" cy="259045"/>
    <xdr:sp macro="" textlink="">
      <xdr:nvSpPr>
        <xdr:cNvPr id="680" name="n_1mainValue【児童館】&#10;有形固定資産減価償却率">
          <a:extLst>
            <a:ext uri="{FF2B5EF4-FFF2-40B4-BE49-F238E27FC236}">
              <a16:creationId xmlns:a16="http://schemas.microsoft.com/office/drawing/2014/main" id="{DDDC38CA-B8B6-40DA-99CB-4DBE2B11F1F1}"/>
            </a:ext>
          </a:extLst>
        </xdr:cNvPr>
        <xdr:cNvSpPr txBox="1"/>
      </xdr:nvSpPr>
      <xdr:spPr>
        <a:xfrm>
          <a:off x="15266044" y="1418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93363</xdr:rowOff>
    </xdr:from>
    <xdr:ext cx="405111" cy="259045"/>
    <xdr:sp macro="" textlink="">
      <xdr:nvSpPr>
        <xdr:cNvPr id="681" name="n_2mainValue【児童館】&#10;有形固定資産減価償却率">
          <a:extLst>
            <a:ext uri="{FF2B5EF4-FFF2-40B4-BE49-F238E27FC236}">
              <a16:creationId xmlns:a16="http://schemas.microsoft.com/office/drawing/2014/main" id="{D006B877-91AD-4EBB-B43A-670A5AEDDA30}"/>
            </a:ext>
          </a:extLst>
        </xdr:cNvPr>
        <xdr:cNvSpPr txBox="1"/>
      </xdr:nvSpPr>
      <xdr:spPr>
        <a:xfrm>
          <a:off x="14389744" y="1415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57166</xdr:rowOff>
    </xdr:from>
    <xdr:ext cx="405111" cy="259045"/>
    <xdr:sp macro="" textlink="">
      <xdr:nvSpPr>
        <xdr:cNvPr id="682" name="n_3mainValue【児童館】&#10;有形固定資産減価償却率">
          <a:extLst>
            <a:ext uri="{FF2B5EF4-FFF2-40B4-BE49-F238E27FC236}">
              <a16:creationId xmlns:a16="http://schemas.microsoft.com/office/drawing/2014/main" id="{B7ACC959-F518-4BEA-8F8A-AF21C4FDE6CF}"/>
            </a:ext>
          </a:extLst>
        </xdr:cNvPr>
        <xdr:cNvSpPr txBox="1"/>
      </xdr:nvSpPr>
      <xdr:spPr>
        <a:xfrm>
          <a:off x="13500744" y="1411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46372</xdr:rowOff>
    </xdr:from>
    <xdr:ext cx="405111" cy="259045"/>
    <xdr:sp macro="" textlink="">
      <xdr:nvSpPr>
        <xdr:cNvPr id="683" name="n_4mainValue【児童館】&#10;有形固定資産減価償却率">
          <a:extLst>
            <a:ext uri="{FF2B5EF4-FFF2-40B4-BE49-F238E27FC236}">
              <a16:creationId xmlns:a16="http://schemas.microsoft.com/office/drawing/2014/main" id="{F237F7B7-1386-453B-8548-C5782C2534BC}"/>
            </a:ext>
          </a:extLst>
        </xdr:cNvPr>
        <xdr:cNvSpPr txBox="1"/>
      </xdr:nvSpPr>
      <xdr:spPr>
        <a:xfrm>
          <a:off x="12611744" y="1376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33356F08-71D4-4212-AF4E-9C6D94FEE71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FC41D9AB-C611-416F-8B72-9577ED9FE97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811806EC-D9EE-4C57-9581-96A3D82FEBB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8352D36A-1DC2-4FCB-B11B-F72AC1BE19F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AF4E487D-4A19-44B9-BD64-64558B6031D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5D3283CC-AB05-4DF9-9F6A-F88B67E2564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02CC0108-5F6D-4541-A457-5DABDE8302D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A5910119-8314-4F70-8378-0BBB804A792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44431C44-EEFE-46E5-A21A-97F96333E05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2F44FC01-252B-4CE7-A268-F6E4415E449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64166177-9FEE-4E8F-8A92-3CC2FF8CDD66}"/>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D52E8BD4-5196-4D77-99E2-6D3639243CB9}"/>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B00BD150-80AF-4912-8CD2-9AE18F6FE14E}"/>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A0CBF2AF-925D-47A0-AF99-653FCB1FB4A5}"/>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AE4019F4-83BE-47EB-82B5-25814D568B14}"/>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8D582AFD-91EC-41B7-968E-DDBD2F18F356}"/>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561AF4A1-B33C-48B0-8A0F-BE2624A9C3B3}"/>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73442F62-953A-40D9-945A-88D1D4E4EB44}"/>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665F0C9F-43F3-4057-9933-820F1153FA3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1AD32ADA-DD7D-4A6D-8470-4B9C24E2389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A8FB9386-6E65-4DF7-B180-C67215E88C5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705" name="直線コネクタ 704">
          <a:extLst>
            <a:ext uri="{FF2B5EF4-FFF2-40B4-BE49-F238E27FC236}">
              <a16:creationId xmlns:a16="http://schemas.microsoft.com/office/drawing/2014/main" id="{E6B8C800-5E14-4C43-9C79-47858859F581}"/>
            </a:ext>
          </a:extLst>
        </xdr:cNvPr>
        <xdr:cNvCxnSpPr/>
      </xdr:nvCxnSpPr>
      <xdr:spPr>
        <a:xfrm flipV="1">
          <a:off x="22160864" y="13274039"/>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706" name="【児童館】&#10;一人当たり面積最小値テキスト">
          <a:extLst>
            <a:ext uri="{FF2B5EF4-FFF2-40B4-BE49-F238E27FC236}">
              <a16:creationId xmlns:a16="http://schemas.microsoft.com/office/drawing/2014/main" id="{199CFBA1-CE45-42D0-B156-3B4AB17117AE}"/>
            </a:ext>
          </a:extLst>
        </xdr:cNvPr>
        <xdr:cNvSpPr txBox="1"/>
      </xdr:nvSpPr>
      <xdr:spPr>
        <a:xfrm>
          <a:off x="22199600"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707" name="直線コネクタ 706">
          <a:extLst>
            <a:ext uri="{FF2B5EF4-FFF2-40B4-BE49-F238E27FC236}">
              <a16:creationId xmlns:a16="http://schemas.microsoft.com/office/drawing/2014/main" id="{D4B746C3-8388-4FCB-9D01-5CD9C5F783D7}"/>
            </a:ext>
          </a:extLst>
        </xdr:cNvPr>
        <xdr:cNvCxnSpPr/>
      </xdr:nvCxnSpPr>
      <xdr:spPr>
        <a:xfrm>
          <a:off x="22072600" y="1471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708" name="【児童館】&#10;一人当たり面積最大値テキスト">
          <a:extLst>
            <a:ext uri="{FF2B5EF4-FFF2-40B4-BE49-F238E27FC236}">
              <a16:creationId xmlns:a16="http://schemas.microsoft.com/office/drawing/2014/main" id="{5A77BE89-F424-4906-A075-A03B7721EB9A}"/>
            </a:ext>
          </a:extLst>
        </xdr:cNvPr>
        <xdr:cNvSpPr txBox="1"/>
      </xdr:nvSpPr>
      <xdr:spPr>
        <a:xfrm>
          <a:off x="22199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709" name="直線コネクタ 708">
          <a:extLst>
            <a:ext uri="{FF2B5EF4-FFF2-40B4-BE49-F238E27FC236}">
              <a16:creationId xmlns:a16="http://schemas.microsoft.com/office/drawing/2014/main" id="{CDC2D9F1-0370-42B6-BEE2-CCF3EA7C8CFF}"/>
            </a:ext>
          </a:extLst>
        </xdr:cNvPr>
        <xdr:cNvCxnSpPr/>
      </xdr:nvCxnSpPr>
      <xdr:spPr>
        <a:xfrm>
          <a:off x="22072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113047</xdr:rowOff>
    </xdr:from>
    <xdr:ext cx="469744" cy="259045"/>
    <xdr:sp macro="" textlink="">
      <xdr:nvSpPr>
        <xdr:cNvPr id="710" name="【児童館】&#10;一人当たり面積平均値テキスト">
          <a:extLst>
            <a:ext uri="{FF2B5EF4-FFF2-40B4-BE49-F238E27FC236}">
              <a16:creationId xmlns:a16="http://schemas.microsoft.com/office/drawing/2014/main" id="{23D120F5-E1A4-4F67-8E0C-39DF2152E393}"/>
            </a:ext>
          </a:extLst>
        </xdr:cNvPr>
        <xdr:cNvSpPr txBox="1"/>
      </xdr:nvSpPr>
      <xdr:spPr>
        <a:xfrm>
          <a:off x="22199600" y="14171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711" name="フローチャート: 判断 710">
          <a:extLst>
            <a:ext uri="{FF2B5EF4-FFF2-40B4-BE49-F238E27FC236}">
              <a16:creationId xmlns:a16="http://schemas.microsoft.com/office/drawing/2014/main" id="{F4136CB8-139B-434C-AA59-AFB271BBED0D}"/>
            </a:ext>
          </a:extLst>
        </xdr:cNvPr>
        <xdr:cNvSpPr/>
      </xdr:nvSpPr>
      <xdr:spPr>
        <a:xfrm>
          <a:off x="22110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712" name="フローチャート: 判断 711">
          <a:extLst>
            <a:ext uri="{FF2B5EF4-FFF2-40B4-BE49-F238E27FC236}">
              <a16:creationId xmlns:a16="http://schemas.microsoft.com/office/drawing/2014/main" id="{CCB23F88-B502-4B6B-8564-ABF8671DB9B1}"/>
            </a:ext>
          </a:extLst>
        </xdr:cNvPr>
        <xdr:cNvSpPr/>
      </xdr:nvSpPr>
      <xdr:spPr>
        <a:xfrm>
          <a:off x="21272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713" name="フローチャート: 判断 712">
          <a:extLst>
            <a:ext uri="{FF2B5EF4-FFF2-40B4-BE49-F238E27FC236}">
              <a16:creationId xmlns:a16="http://schemas.microsoft.com/office/drawing/2014/main" id="{ECBB423C-5F4D-4650-923D-F0BE5BBA5729}"/>
            </a:ext>
          </a:extLst>
        </xdr:cNvPr>
        <xdr:cNvSpPr/>
      </xdr:nvSpPr>
      <xdr:spPr>
        <a:xfrm>
          <a:off x="20383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14" name="フローチャート: 判断 713">
          <a:extLst>
            <a:ext uri="{FF2B5EF4-FFF2-40B4-BE49-F238E27FC236}">
              <a16:creationId xmlns:a16="http://schemas.microsoft.com/office/drawing/2014/main" id="{7B883B85-369E-46D7-A46C-2FF75B0DB15A}"/>
            </a:ext>
          </a:extLst>
        </xdr:cNvPr>
        <xdr:cNvSpPr/>
      </xdr:nvSpPr>
      <xdr:spPr>
        <a:xfrm>
          <a:off x="19494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15" name="フローチャート: 判断 714">
          <a:extLst>
            <a:ext uri="{FF2B5EF4-FFF2-40B4-BE49-F238E27FC236}">
              <a16:creationId xmlns:a16="http://schemas.microsoft.com/office/drawing/2014/main" id="{4254111F-1B63-431C-968C-42969B5E6BCF}"/>
            </a:ext>
          </a:extLst>
        </xdr:cNvPr>
        <xdr:cNvSpPr/>
      </xdr:nvSpPr>
      <xdr:spPr>
        <a:xfrm>
          <a:off x="18605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4F2A97B7-0A4F-45F4-BC94-9DB08D31A517}"/>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4775469-DB57-48DC-91B7-1D3DAA4BCB6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1EA9DF91-2D6A-4424-B11A-3E7D542EA54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EBE6161D-C971-461D-BC89-8D49CCBF828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811A000F-F38B-4210-BFAD-22B2C63750B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44450</xdr:rowOff>
    </xdr:from>
    <xdr:to>
      <xdr:col>116</xdr:col>
      <xdr:colOff>114300</xdr:colOff>
      <xdr:row>85</xdr:row>
      <xdr:rowOff>146050</xdr:rowOff>
    </xdr:to>
    <xdr:sp macro="" textlink="">
      <xdr:nvSpPr>
        <xdr:cNvPr id="721" name="楕円 720">
          <a:extLst>
            <a:ext uri="{FF2B5EF4-FFF2-40B4-BE49-F238E27FC236}">
              <a16:creationId xmlns:a16="http://schemas.microsoft.com/office/drawing/2014/main" id="{17895BE5-282C-4282-967C-644A9A814FFC}"/>
            </a:ext>
          </a:extLst>
        </xdr:cNvPr>
        <xdr:cNvSpPr/>
      </xdr:nvSpPr>
      <xdr:spPr>
        <a:xfrm>
          <a:off x="221107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130827</xdr:rowOff>
    </xdr:from>
    <xdr:ext cx="469744" cy="259045"/>
    <xdr:sp macro="" textlink="">
      <xdr:nvSpPr>
        <xdr:cNvPr id="722" name="【児童館】&#10;一人当たり面積該当値テキスト">
          <a:extLst>
            <a:ext uri="{FF2B5EF4-FFF2-40B4-BE49-F238E27FC236}">
              <a16:creationId xmlns:a16="http://schemas.microsoft.com/office/drawing/2014/main" id="{5ACC1FA0-D537-4164-B0B8-BACC1DFC9A18}"/>
            </a:ext>
          </a:extLst>
        </xdr:cNvPr>
        <xdr:cNvSpPr txBox="1"/>
      </xdr:nvSpPr>
      <xdr:spPr>
        <a:xfrm>
          <a:off x="22199600" y="1453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44450</xdr:rowOff>
    </xdr:from>
    <xdr:to>
      <xdr:col>112</xdr:col>
      <xdr:colOff>38100</xdr:colOff>
      <xdr:row>85</xdr:row>
      <xdr:rowOff>146050</xdr:rowOff>
    </xdr:to>
    <xdr:sp macro="" textlink="">
      <xdr:nvSpPr>
        <xdr:cNvPr id="723" name="楕円 722">
          <a:extLst>
            <a:ext uri="{FF2B5EF4-FFF2-40B4-BE49-F238E27FC236}">
              <a16:creationId xmlns:a16="http://schemas.microsoft.com/office/drawing/2014/main" id="{E2A445DF-E3BB-4C18-8ABF-C8AEEC9F0766}"/>
            </a:ext>
          </a:extLst>
        </xdr:cNvPr>
        <xdr:cNvSpPr/>
      </xdr:nvSpPr>
      <xdr:spPr>
        <a:xfrm>
          <a:off x="21272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95250</xdr:rowOff>
    </xdr:from>
    <xdr:to>
      <xdr:col>116</xdr:col>
      <xdr:colOff>63500</xdr:colOff>
      <xdr:row>85</xdr:row>
      <xdr:rowOff>95250</xdr:rowOff>
    </xdr:to>
    <xdr:cxnSp macro="">
      <xdr:nvCxnSpPr>
        <xdr:cNvPr id="724" name="直線コネクタ 723">
          <a:extLst>
            <a:ext uri="{FF2B5EF4-FFF2-40B4-BE49-F238E27FC236}">
              <a16:creationId xmlns:a16="http://schemas.microsoft.com/office/drawing/2014/main" id="{5B2D11E6-27B3-4A70-9437-5A96423F38C0}"/>
            </a:ext>
          </a:extLst>
        </xdr:cNvPr>
        <xdr:cNvCxnSpPr/>
      </xdr:nvCxnSpPr>
      <xdr:spPr>
        <a:xfrm>
          <a:off x="21323300" y="1466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44450</xdr:rowOff>
    </xdr:from>
    <xdr:to>
      <xdr:col>107</xdr:col>
      <xdr:colOff>101600</xdr:colOff>
      <xdr:row>85</xdr:row>
      <xdr:rowOff>146050</xdr:rowOff>
    </xdr:to>
    <xdr:sp macro="" textlink="">
      <xdr:nvSpPr>
        <xdr:cNvPr id="725" name="楕円 724">
          <a:extLst>
            <a:ext uri="{FF2B5EF4-FFF2-40B4-BE49-F238E27FC236}">
              <a16:creationId xmlns:a16="http://schemas.microsoft.com/office/drawing/2014/main" id="{97E3CCB2-B7E2-42E1-B3F3-01DF85D5ACD9}"/>
            </a:ext>
          </a:extLst>
        </xdr:cNvPr>
        <xdr:cNvSpPr/>
      </xdr:nvSpPr>
      <xdr:spPr>
        <a:xfrm>
          <a:off x="20383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95250</xdr:rowOff>
    </xdr:from>
    <xdr:to>
      <xdr:col>111</xdr:col>
      <xdr:colOff>177800</xdr:colOff>
      <xdr:row>85</xdr:row>
      <xdr:rowOff>95250</xdr:rowOff>
    </xdr:to>
    <xdr:cxnSp macro="">
      <xdr:nvCxnSpPr>
        <xdr:cNvPr id="726" name="直線コネクタ 725">
          <a:extLst>
            <a:ext uri="{FF2B5EF4-FFF2-40B4-BE49-F238E27FC236}">
              <a16:creationId xmlns:a16="http://schemas.microsoft.com/office/drawing/2014/main" id="{FFC852CA-E4C1-4633-989F-305038ED9B43}"/>
            </a:ext>
          </a:extLst>
        </xdr:cNvPr>
        <xdr:cNvCxnSpPr/>
      </xdr:nvCxnSpPr>
      <xdr:spPr>
        <a:xfrm>
          <a:off x="20434300" y="1466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67311</xdr:rowOff>
    </xdr:from>
    <xdr:to>
      <xdr:col>102</xdr:col>
      <xdr:colOff>165100</xdr:colOff>
      <xdr:row>85</xdr:row>
      <xdr:rowOff>168911</xdr:rowOff>
    </xdr:to>
    <xdr:sp macro="" textlink="">
      <xdr:nvSpPr>
        <xdr:cNvPr id="727" name="楕円 726">
          <a:extLst>
            <a:ext uri="{FF2B5EF4-FFF2-40B4-BE49-F238E27FC236}">
              <a16:creationId xmlns:a16="http://schemas.microsoft.com/office/drawing/2014/main" id="{FABDE8E3-D7B5-457C-85C7-24E5F7FF3BE3}"/>
            </a:ext>
          </a:extLst>
        </xdr:cNvPr>
        <xdr:cNvSpPr/>
      </xdr:nvSpPr>
      <xdr:spPr>
        <a:xfrm>
          <a:off x="19494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95250</xdr:rowOff>
    </xdr:from>
    <xdr:to>
      <xdr:col>107</xdr:col>
      <xdr:colOff>50800</xdr:colOff>
      <xdr:row>85</xdr:row>
      <xdr:rowOff>118111</xdr:rowOff>
    </xdr:to>
    <xdr:cxnSp macro="">
      <xdr:nvCxnSpPr>
        <xdr:cNvPr id="728" name="直線コネクタ 727">
          <a:extLst>
            <a:ext uri="{FF2B5EF4-FFF2-40B4-BE49-F238E27FC236}">
              <a16:creationId xmlns:a16="http://schemas.microsoft.com/office/drawing/2014/main" id="{6BF87D8D-7172-4068-A70E-800BF511A032}"/>
            </a:ext>
          </a:extLst>
        </xdr:cNvPr>
        <xdr:cNvCxnSpPr/>
      </xdr:nvCxnSpPr>
      <xdr:spPr>
        <a:xfrm flipV="1">
          <a:off x="19545300" y="146685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67311</xdr:rowOff>
    </xdr:from>
    <xdr:to>
      <xdr:col>98</xdr:col>
      <xdr:colOff>38100</xdr:colOff>
      <xdr:row>85</xdr:row>
      <xdr:rowOff>168911</xdr:rowOff>
    </xdr:to>
    <xdr:sp macro="" textlink="">
      <xdr:nvSpPr>
        <xdr:cNvPr id="729" name="楕円 728">
          <a:extLst>
            <a:ext uri="{FF2B5EF4-FFF2-40B4-BE49-F238E27FC236}">
              <a16:creationId xmlns:a16="http://schemas.microsoft.com/office/drawing/2014/main" id="{410F8BAA-C5EA-4F82-8A20-D41FB1AD3033}"/>
            </a:ext>
          </a:extLst>
        </xdr:cNvPr>
        <xdr:cNvSpPr/>
      </xdr:nvSpPr>
      <xdr:spPr>
        <a:xfrm>
          <a:off x="18605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118111</xdr:rowOff>
    </xdr:from>
    <xdr:to>
      <xdr:col>102</xdr:col>
      <xdr:colOff>114300</xdr:colOff>
      <xdr:row>85</xdr:row>
      <xdr:rowOff>118111</xdr:rowOff>
    </xdr:to>
    <xdr:cxnSp macro="">
      <xdr:nvCxnSpPr>
        <xdr:cNvPr id="730" name="直線コネクタ 729">
          <a:extLst>
            <a:ext uri="{FF2B5EF4-FFF2-40B4-BE49-F238E27FC236}">
              <a16:creationId xmlns:a16="http://schemas.microsoft.com/office/drawing/2014/main" id="{49A90B95-8D56-4457-A4BD-49930FE29718}"/>
            </a:ext>
          </a:extLst>
        </xdr:cNvPr>
        <xdr:cNvCxnSpPr/>
      </xdr:nvCxnSpPr>
      <xdr:spPr>
        <a:xfrm>
          <a:off x="18656300" y="146913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36847</xdr:rowOff>
    </xdr:from>
    <xdr:ext cx="469744" cy="259045"/>
    <xdr:sp macro="" textlink="">
      <xdr:nvSpPr>
        <xdr:cNvPr id="731" name="n_1aveValue【児童館】&#10;一人当たり面積">
          <a:extLst>
            <a:ext uri="{FF2B5EF4-FFF2-40B4-BE49-F238E27FC236}">
              <a16:creationId xmlns:a16="http://schemas.microsoft.com/office/drawing/2014/main" id="{FBD7776B-4E04-453E-9127-120A215D5455}"/>
            </a:ext>
          </a:extLst>
        </xdr:cNvPr>
        <xdr:cNvSpPr txBox="1"/>
      </xdr:nvSpPr>
      <xdr:spPr>
        <a:xfrm>
          <a:off x="210757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macro="" textlink="">
      <xdr:nvSpPr>
        <xdr:cNvPr id="732" name="n_2aveValue【児童館】&#10;一人当たり面積">
          <a:extLst>
            <a:ext uri="{FF2B5EF4-FFF2-40B4-BE49-F238E27FC236}">
              <a16:creationId xmlns:a16="http://schemas.microsoft.com/office/drawing/2014/main" id="{4D9F3C9F-DFC0-48E7-8747-6E5353CA3877}"/>
            </a:ext>
          </a:extLst>
        </xdr:cNvPr>
        <xdr:cNvSpPr txBox="1"/>
      </xdr:nvSpPr>
      <xdr:spPr>
        <a:xfrm>
          <a:off x="20199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733" name="n_3aveValue【児童館】&#10;一人当たり面積">
          <a:extLst>
            <a:ext uri="{FF2B5EF4-FFF2-40B4-BE49-F238E27FC236}">
              <a16:creationId xmlns:a16="http://schemas.microsoft.com/office/drawing/2014/main" id="{1CAB759D-9F87-40DC-8DAC-D16434053817}"/>
            </a:ext>
          </a:extLst>
        </xdr:cNvPr>
        <xdr:cNvSpPr txBox="1"/>
      </xdr:nvSpPr>
      <xdr:spPr>
        <a:xfrm>
          <a:off x="19310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105427</xdr:rowOff>
    </xdr:from>
    <xdr:ext cx="469744" cy="259045"/>
    <xdr:sp macro="" textlink="">
      <xdr:nvSpPr>
        <xdr:cNvPr id="734" name="n_4aveValue【児童館】&#10;一人当たり面積">
          <a:extLst>
            <a:ext uri="{FF2B5EF4-FFF2-40B4-BE49-F238E27FC236}">
              <a16:creationId xmlns:a16="http://schemas.microsoft.com/office/drawing/2014/main" id="{8EDC0BF1-07B1-4B1C-BE8C-72B09D79D1FB}"/>
            </a:ext>
          </a:extLst>
        </xdr:cNvPr>
        <xdr:cNvSpPr txBox="1"/>
      </xdr:nvSpPr>
      <xdr:spPr>
        <a:xfrm>
          <a:off x="184214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137177</xdr:rowOff>
    </xdr:from>
    <xdr:ext cx="469744" cy="259045"/>
    <xdr:sp macro="" textlink="">
      <xdr:nvSpPr>
        <xdr:cNvPr id="735" name="n_1mainValue【児童館】&#10;一人当たり面積">
          <a:extLst>
            <a:ext uri="{FF2B5EF4-FFF2-40B4-BE49-F238E27FC236}">
              <a16:creationId xmlns:a16="http://schemas.microsoft.com/office/drawing/2014/main" id="{DCA50536-4D98-4403-A851-9060F80DBD7F}"/>
            </a:ext>
          </a:extLst>
        </xdr:cNvPr>
        <xdr:cNvSpPr txBox="1"/>
      </xdr:nvSpPr>
      <xdr:spPr>
        <a:xfrm>
          <a:off x="210757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137177</xdr:rowOff>
    </xdr:from>
    <xdr:ext cx="469744" cy="259045"/>
    <xdr:sp macro="" textlink="">
      <xdr:nvSpPr>
        <xdr:cNvPr id="736" name="n_2mainValue【児童館】&#10;一人当たり面積">
          <a:extLst>
            <a:ext uri="{FF2B5EF4-FFF2-40B4-BE49-F238E27FC236}">
              <a16:creationId xmlns:a16="http://schemas.microsoft.com/office/drawing/2014/main" id="{1BDB7D9B-B303-4658-B0B5-99070B5850AC}"/>
            </a:ext>
          </a:extLst>
        </xdr:cNvPr>
        <xdr:cNvSpPr txBox="1"/>
      </xdr:nvSpPr>
      <xdr:spPr>
        <a:xfrm>
          <a:off x="20199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160038</xdr:rowOff>
    </xdr:from>
    <xdr:ext cx="469744" cy="259045"/>
    <xdr:sp macro="" textlink="">
      <xdr:nvSpPr>
        <xdr:cNvPr id="737" name="n_3mainValue【児童館】&#10;一人当たり面積">
          <a:extLst>
            <a:ext uri="{FF2B5EF4-FFF2-40B4-BE49-F238E27FC236}">
              <a16:creationId xmlns:a16="http://schemas.microsoft.com/office/drawing/2014/main" id="{196DFE6A-CD4F-45FE-98ED-E5299072C79C}"/>
            </a:ext>
          </a:extLst>
        </xdr:cNvPr>
        <xdr:cNvSpPr txBox="1"/>
      </xdr:nvSpPr>
      <xdr:spPr>
        <a:xfrm>
          <a:off x="193104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160038</xdr:rowOff>
    </xdr:from>
    <xdr:ext cx="469744" cy="259045"/>
    <xdr:sp macro="" textlink="">
      <xdr:nvSpPr>
        <xdr:cNvPr id="738" name="n_4mainValue【児童館】&#10;一人当たり面積">
          <a:extLst>
            <a:ext uri="{FF2B5EF4-FFF2-40B4-BE49-F238E27FC236}">
              <a16:creationId xmlns:a16="http://schemas.microsoft.com/office/drawing/2014/main" id="{0A39491F-96B0-4322-BD16-B0EE410575C6}"/>
            </a:ext>
          </a:extLst>
        </xdr:cNvPr>
        <xdr:cNvSpPr txBox="1"/>
      </xdr:nvSpPr>
      <xdr:spPr>
        <a:xfrm>
          <a:off x="184214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89DBE657-3EFD-4153-8E4B-28AF167B838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82599374-48C8-44CF-9AA8-1016A0277F6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F0721CBE-1AE2-4E4F-907C-6CF12A634FD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A8C81B71-F154-4FF4-B550-5997B4EC0D6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394AB363-888A-472A-AF27-7328FEE3C3B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1879C813-C39E-4F32-8E21-8B69A81651B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4E27ED17-B2FA-44F6-9E1E-C75CAA6CA5D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F1C6E730-2D9E-4BAE-8349-DD644F99907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35F7F18C-CC3B-4CE3-B2AA-187D78836B2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40AACE33-E504-448C-BAA3-820A61CFE0B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E8758252-95C0-481E-BEFE-39D22CFF61F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CAAB0548-8B1C-4DB5-9B10-C313E175121F}"/>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9B1E3D31-4C0A-45EA-9652-A26C6FFAFA3B}"/>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5A721689-9ED5-45CD-BB6C-938B9ED6B825}"/>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EE65140A-F3FA-402F-B175-81FED77FBCD6}"/>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A5B81B1D-C832-4B93-ACF9-681F6FCAB061}"/>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E0081942-8BF4-4BE5-8958-C9DACABAC572}"/>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470B996B-32D7-4864-8D91-5CDB79DBB676}"/>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8F0B7986-C87E-4758-967A-47EBF3C375D3}"/>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B223F46C-32B4-472A-8228-5ADB4F452A2A}"/>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978302E4-AE86-4F06-908E-C63ECA7CDF11}"/>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AB6021C4-333D-4A35-817D-7221DEA8D84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D26E9D57-C796-4F9C-A216-3EF62B2F276F}"/>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43FDBF45-5572-478D-A3D5-081CCE66D99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763" name="直線コネクタ 762">
          <a:extLst>
            <a:ext uri="{FF2B5EF4-FFF2-40B4-BE49-F238E27FC236}">
              <a16:creationId xmlns:a16="http://schemas.microsoft.com/office/drawing/2014/main" id="{19838666-5985-40CD-AFD1-D1B779888D5E}"/>
            </a:ext>
          </a:extLst>
        </xdr:cNvPr>
        <xdr:cNvCxnSpPr/>
      </xdr:nvCxnSpPr>
      <xdr:spPr>
        <a:xfrm flipV="1">
          <a:off x="16318864" y="17183100"/>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macro="" textlink="">
      <xdr:nvSpPr>
        <xdr:cNvPr id="764" name="【公民館】&#10;有形固定資産減価償却率最小値テキスト">
          <a:extLst>
            <a:ext uri="{FF2B5EF4-FFF2-40B4-BE49-F238E27FC236}">
              <a16:creationId xmlns:a16="http://schemas.microsoft.com/office/drawing/2014/main" id="{9BA30C7C-251A-44F3-8B54-E37D9BE60C67}"/>
            </a:ext>
          </a:extLst>
        </xdr:cNvPr>
        <xdr:cNvSpPr txBox="1"/>
      </xdr:nvSpPr>
      <xdr:spPr>
        <a:xfrm>
          <a:off x="16357600" y="1851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765" name="直線コネクタ 764">
          <a:extLst>
            <a:ext uri="{FF2B5EF4-FFF2-40B4-BE49-F238E27FC236}">
              <a16:creationId xmlns:a16="http://schemas.microsoft.com/office/drawing/2014/main" id="{46EFA71C-41AB-40D9-9BF5-8AA1F008A721}"/>
            </a:ext>
          </a:extLst>
        </xdr:cNvPr>
        <xdr:cNvCxnSpPr/>
      </xdr:nvCxnSpPr>
      <xdr:spPr>
        <a:xfrm>
          <a:off x="16230600" y="1851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766" name="【公民館】&#10;有形固定資産減価償却率最大値テキスト">
          <a:extLst>
            <a:ext uri="{FF2B5EF4-FFF2-40B4-BE49-F238E27FC236}">
              <a16:creationId xmlns:a16="http://schemas.microsoft.com/office/drawing/2014/main" id="{F083975C-9FD2-47BC-8258-B91DC6CA6EDF}"/>
            </a:ext>
          </a:extLst>
        </xdr:cNvPr>
        <xdr:cNvSpPr txBox="1"/>
      </xdr:nvSpPr>
      <xdr:spPr>
        <a:xfrm>
          <a:off x="16357600" y="1695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767" name="直線コネクタ 766">
          <a:extLst>
            <a:ext uri="{FF2B5EF4-FFF2-40B4-BE49-F238E27FC236}">
              <a16:creationId xmlns:a16="http://schemas.microsoft.com/office/drawing/2014/main" id="{94B81206-4FE7-41BB-8301-90A92F028FD3}"/>
            </a:ext>
          </a:extLst>
        </xdr:cNvPr>
        <xdr:cNvCxnSpPr/>
      </xdr:nvCxnSpPr>
      <xdr:spPr>
        <a:xfrm>
          <a:off x="16230600" y="1718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38752</xdr:rowOff>
    </xdr:from>
    <xdr:ext cx="405111" cy="259045"/>
    <xdr:sp macro="" textlink="">
      <xdr:nvSpPr>
        <xdr:cNvPr id="768" name="【公民館】&#10;有形固定資産減価償却率平均値テキスト">
          <a:extLst>
            <a:ext uri="{FF2B5EF4-FFF2-40B4-BE49-F238E27FC236}">
              <a16:creationId xmlns:a16="http://schemas.microsoft.com/office/drawing/2014/main" id="{4792ED0E-7EEC-4AC3-9879-98028753AD86}"/>
            </a:ext>
          </a:extLst>
        </xdr:cNvPr>
        <xdr:cNvSpPr txBox="1"/>
      </xdr:nvSpPr>
      <xdr:spPr>
        <a:xfrm>
          <a:off x="16357600" y="17698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769" name="フローチャート: 判断 768">
          <a:extLst>
            <a:ext uri="{FF2B5EF4-FFF2-40B4-BE49-F238E27FC236}">
              <a16:creationId xmlns:a16="http://schemas.microsoft.com/office/drawing/2014/main" id="{F9D1BC15-5CF1-465C-9839-A6E8ACF8D19B}"/>
            </a:ext>
          </a:extLst>
        </xdr:cNvPr>
        <xdr:cNvSpPr/>
      </xdr:nvSpPr>
      <xdr:spPr>
        <a:xfrm>
          <a:off x="162687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macro="" textlink="">
      <xdr:nvSpPr>
        <xdr:cNvPr id="770" name="フローチャート: 判断 769">
          <a:extLst>
            <a:ext uri="{FF2B5EF4-FFF2-40B4-BE49-F238E27FC236}">
              <a16:creationId xmlns:a16="http://schemas.microsoft.com/office/drawing/2014/main" id="{1987F2FA-1BCF-47CF-BF3B-A95D4F1A6539}"/>
            </a:ext>
          </a:extLst>
        </xdr:cNvPr>
        <xdr:cNvSpPr/>
      </xdr:nvSpPr>
      <xdr:spPr>
        <a:xfrm>
          <a:off x="15430500" y="1790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771" name="フローチャート: 判断 770">
          <a:extLst>
            <a:ext uri="{FF2B5EF4-FFF2-40B4-BE49-F238E27FC236}">
              <a16:creationId xmlns:a16="http://schemas.microsoft.com/office/drawing/2014/main" id="{A9DA9276-0769-4541-A901-909D899BC3D4}"/>
            </a:ext>
          </a:extLst>
        </xdr:cNvPr>
        <xdr:cNvSpPr/>
      </xdr:nvSpPr>
      <xdr:spPr>
        <a:xfrm>
          <a:off x="145415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772" name="フローチャート: 判断 771">
          <a:extLst>
            <a:ext uri="{FF2B5EF4-FFF2-40B4-BE49-F238E27FC236}">
              <a16:creationId xmlns:a16="http://schemas.microsoft.com/office/drawing/2014/main" id="{532D282B-A731-43CC-8F9F-0B1AA57D3171}"/>
            </a:ext>
          </a:extLst>
        </xdr:cNvPr>
        <xdr:cNvSpPr/>
      </xdr:nvSpPr>
      <xdr:spPr>
        <a:xfrm>
          <a:off x="136525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149225</xdr:rowOff>
    </xdr:from>
    <xdr:to>
      <xdr:col>67</xdr:col>
      <xdr:colOff>101600</xdr:colOff>
      <xdr:row>104</xdr:row>
      <xdr:rowOff>79375</xdr:rowOff>
    </xdr:to>
    <xdr:sp macro="" textlink="">
      <xdr:nvSpPr>
        <xdr:cNvPr id="773" name="フローチャート: 判断 772">
          <a:extLst>
            <a:ext uri="{FF2B5EF4-FFF2-40B4-BE49-F238E27FC236}">
              <a16:creationId xmlns:a16="http://schemas.microsoft.com/office/drawing/2014/main" id="{5E8A2054-D129-4A04-A8B9-87C36726D84C}"/>
            </a:ext>
          </a:extLst>
        </xdr:cNvPr>
        <xdr:cNvSpPr/>
      </xdr:nvSpPr>
      <xdr:spPr>
        <a:xfrm>
          <a:off x="12763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CFE84365-E147-43BA-95AE-6A8A9BCA174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F800C07E-695A-4F82-945E-FA1BAAD867A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9443BAA2-CBA1-479F-BC9F-BF13635F97B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6CC377DC-DBA9-4D4A-A40D-7080A968B32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32C388CF-B8C8-4541-B1A6-4C74CFE5293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34925</xdr:rowOff>
    </xdr:from>
    <xdr:to>
      <xdr:col>85</xdr:col>
      <xdr:colOff>177800</xdr:colOff>
      <xdr:row>107</xdr:row>
      <xdr:rowOff>136525</xdr:rowOff>
    </xdr:to>
    <xdr:sp macro="" textlink="">
      <xdr:nvSpPr>
        <xdr:cNvPr id="779" name="楕円 778">
          <a:extLst>
            <a:ext uri="{FF2B5EF4-FFF2-40B4-BE49-F238E27FC236}">
              <a16:creationId xmlns:a16="http://schemas.microsoft.com/office/drawing/2014/main" id="{35FC1438-7D19-444E-BB48-7E6631741ACE}"/>
            </a:ext>
          </a:extLst>
        </xdr:cNvPr>
        <xdr:cNvSpPr/>
      </xdr:nvSpPr>
      <xdr:spPr>
        <a:xfrm>
          <a:off x="16268700" y="1838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121302</xdr:rowOff>
    </xdr:from>
    <xdr:ext cx="405111" cy="259045"/>
    <xdr:sp macro="" textlink="">
      <xdr:nvSpPr>
        <xdr:cNvPr id="780" name="【公民館】&#10;有形固定資産減価償却率該当値テキスト">
          <a:extLst>
            <a:ext uri="{FF2B5EF4-FFF2-40B4-BE49-F238E27FC236}">
              <a16:creationId xmlns:a16="http://schemas.microsoft.com/office/drawing/2014/main" id="{7E2A4651-6DA6-43F0-822E-719A1DAA525A}"/>
            </a:ext>
          </a:extLst>
        </xdr:cNvPr>
        <xdr:cNvSpPr txBox="1"/>
      </xdr:nvSpPr>
      <xdr:spPr>
        <a:xfrm>
          <a:off x="16357600" y="18295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6350</xdr:rowOff>
    </xdr:from>
    <xdr:to>
      <xdr:col>81</xdr:col>
      <xdr:colOff>101600</xdr:colOff>
      <xdr:row>107</xdr:row>
      <xdr:rowOff>107950</xdr:rowOff>
    </xdr:to>
    <xdr:sp macro="" textlink="">
      <xdr:nvSpPr>
        <xdr:cNvPr id="781" name="楕円 780">
          <a:extLst>
            <a:ext uri="{FF2B5EF4-FFF2-40B4-BE49-F238E27FC236}">
              <a16:creationId xmlns:a16="http://schemas.microsoft.com/office/drawing/2014/main" id="{7C9B995A-590B-4053-BDE6-56786E210B2C}"/>
            </a:ext>
          </a:extLst>
        </xdr:cNvPr>
        <xdr:cNvSpPr/>
      </xdr:nvSpPr>
      <xdr:spPr>
        <a:xfrm>
          <a:off x="15430500" y="183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57150</xdr:rowOff>
    </xdr:from>
    <xdr:to>
      <xdr:col>85</xdr:col>
      <xdr:colOff>127000</xdr:colOff>
      <xdr:row>107</xdr:row>
      <xdr:rowOff>85725</xdr:rowOff>
    </xdr:to>
    <xdr:cxnSp macro="">
      <xdr:nvCxnSpPr>
        <xdr:cNvPr id="782" name="直線コネクタ 781">
          <a:extLst>
            <a:ext uri="{FF2B5EF4-FFF2-40B4-BE49-F238E27FC236}">
              <a16:creationId xmlns:a16="http://schemas.microsoft.com/office/drawing/2014/main" id="{77D3E5CF-2D38-4C12-8C39-673525F803B8}"/>
            </a:ext>
          </a:extLst>
        </xdr:cNvPr>
        <xdr:cNvCxnSpPr/>
      </xdr:nvCxnSpPr>
      <xdr:spPr>
        <a:xfrm>
          <a:off x="15481300" y="1840230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74930</xdr:rowOff>
    </xdr:from>
    <xdr:to>
      <xdr:col>76</xdr:col>
      <xdr:colOff>165100</xdr:colOff>
      <xdr:row>108</xdr:row>
      <xdr:rowOff>5080</xdr:rowOff>
    </xdr:to>
    <xdr:sp macro="" textlink="">
      <xdr:nvSpPr>
        <xdr:cNvPr id="783" name="楕円 782">
          <a:extLst>
            <a:ext uri="{FF2B5EF4-FFF2-40B4-BE49-F238E27FC236}">
              <a16:creationId xmlns:a16="http://schemas.microsoft.com/office/drawing/2014/main" id="{CD3BF38E-F62F-441F-BB08-4AE4BE6B4912}"/>
            </a:ext>
          </a:extLst>
        </xdr:cNvPr>
        <xdr:cNvSpPr/>
      </xdr:nvSpPr>
      <xdr:spPr>
        <a:xfrm>
          <a:off x="14541500" y="1842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57150</xdr:rowOff>
    </xdr:from>
    <xdr:to>
      <xdr:col>81</xdr:col>
      <xdr:colOff>50800</xdr:colOff>
      <xdr:row>107</xdr:row>
      <xdr:rowOff>125730</xdr:rowOff>
    </xdr:to>
    <xdr:cxnSp macro="">
      <xdr:nvCxnSpPr>
        <xdr:cNvPr id="784" name="直線コネクタ 783">
          <a:extLst>
            <a:ext uri="{FF2B5EF4-FFF2-40B4-BE49-F238E27FC236}">
              <a16:creationId xmlns:a16="http://schemas.microsoft.com/office/drawing/2014/main" id="{ECB85A30-8510-49B8-93AC-D9071CA066F8}"/>
            </a:ext>
          </a:extLst>
        </xdr:cNvPr>
        <xdr:cNvCxnSpPr/>
      </xdr:nvCxnSpPr>
      <xdr:spPr>
        <a:xfrm flipV="1">
          <a:off x="14592300" y="184023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57786</xdr:rowOff>
    </xdr:from>
    <xdr:to>
      <xdr:col>72</xdr:col>
      <xdr:colOff>38100</xdr:colOff>
      <xdr:row>107</xdr:row>
      <xdr:rowOff>159386</xdr:rowOff>
    </xdr:to>
    <xdr:sp macro="" textlink="">
      <xdr:nvSpPr>
        <xdr:cNvPr id="785" name="楕円 784">
          <a:extLst>
            <a:ext uri="{FF2B5EF4-FFF2-40B4-BE49-F238E27FC236}">
              <a16:creationId xmlns:a16="http://schemas.microsoft.com/office/drawing/2014/main" id="{6CD02FDD-E40E-4DD6-8352-9AFF7E9A32E1}"/>
            </a:ext>
          </a:extLst>
        </xdr:cNvPr>
        <xdr:cNvSpPr/>
      </xdr:nvSpPr>
      <xdr:spPr>
        <a:xfrm>
          <a:off x="13652500" y="1840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108586</xdr:rowOff>
    </xdr:from>
    <xdr:to>
      <xdr:col>76</xdr:col>
      <xdr:colOff>114300</xdr:colOff>
      <xdr:row>107</xdr:row>
      <xdr:rowOff>125730</xdr:rowOff>
    </xdr:to>
    <xdr:cxnSp macro="">
      <xdr:nvCxnSpPr>
        <xdr:cNvPr id="786" name="直線コネクタ 785">
          <a:extLst>
            <a:ext uri="{FF2B5EF4-FFF2-40B4-BE49-F238E27FC236}">
              <a16:creationId xmlns:a16="http://schemas.microsoft.com/office/drawing/2014/main" id="{35D07E6E-AF0C-4128-9E64-5E893151E199}"/>
            </a:ext>
          </a:extLst>
        </xdr:cNvPr>
        <xdr:cNvCxnSpPr/>
      </xdr:nvCxnSpPr>
      <xdr:spPr>
        <a:xfrm>
          <a:off x="13703300" y="18453736"/>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17780</xdr:rowOff>
    </xdr:from>
    <xdr:to>
      <xdr:col>67</xdr:col>
      <xdr:colOff>101600</xdr:colOff>
      <xdr:row>107</xdr:row>
      <xdr:rowOff>119380</xdr:rowOff>
    </xdr:to>
    <xdr:sp macro="" textlink="">
      <xdr:nvSpPr>
        <xdr:cNvPr id="787" name="楕円 786">
          <a:extLst>
            <a:ext uri="{FF2B5EF4-FFF2-40B4-BE49-F238E27FC236}">
              <a16:creationId xmlns:a16="http://schemas.microsoft.com/office/drawing/2014/main" id="{A5D6AA4F-DF68-42D2-B06F-105D864F5D51}"/>
            </a:ext>
          </a:extLst>
        </xdr:cNvPr>
        <xdr:cNvSpPr/>
      </xdr:nvSpPr>
      <xdr:spPr>
        <a:xfrm>
          <a:off x="12763500" y="1836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68580</xdr:rowOff>
    </xdr:from>
    <xdr:to>
      <xdr:col>71</xdr:col>
      <xdr:colOff>177800</xdr:colOff>
      <xdr:row>107</xdr:row>
      <xdr:rowOff>108586</xdr:rowOff>
    </xdr:to>
    <xdr:cxnSp macro="">
      <xdr:nvCxnSpPr>
        <xdr:cNvPr id="788" name="直線コネクタ 787">
          <a:extLst>
            <a:ext uri="{FF2B5EF4-FFF2-40B4-BE49-F238E27FC236}">
              <a16:creationId xmlns:a16="http://schemas.microsoft.com/office/drawing/2014/main" id="{C706BBFD-8DF9-40B7-AF8C-4CBC6587765C}"/>
            </a:ext>
          </a:extLst>
        </xdr:cNvPr>
        <xdr:cNvCxnSpPr/>
      </xdr:nvCxnSpPr>
      <xdr:spPr>
        <a:xfrm>
          <a:off x="12814300" y="18413730"/>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15891</xdr:rowOff>
    </xdr:from>
    <xdr:ext cx="405111" cy="259045"/>
    <xdr:sp macro="" textlink="">
      <xdr:nvSpPr>
        <xdr:cNvPr id="789" name="n_1aveValue【公民館】&#10;有形固定資産減価償却率">
          <a:extLst>
            <a:ext uri="{FF2B5EF4-FFF2-40B4-BE49-F238E27FC236}">
              <a16:creationId xmlns:a16="http://schemas.microsoft.com/office/drawing/2014/main" id="{C4350EAB-6F30-4601-A306-6C54AB8D3AF3}"/>
            </a:ext>
          </a:extLst>
        </xdr:cNvPr>
        <xdr:cNvSpPr txBox="1"/>
      </xdr:nvSpPr>
      <xdr:spPr>
        <a:xfrm>
          <a:off x="15266044" y="1767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790" name="n_2aveValue【公民館】&#10;有形固定資産減価償却率">
          <a:extLst>
            <a:ext uri="{FF2B5EF4-FFF2-40B4-BE49-F238E27FC236}">
              <a16:creationId xmlns:a16="http://schemas.microsoft.com/office/drawing/2014/main" id="{D0E317AF-A4DD-4C39-BDA4-C19D69197637}"/>
            </a:ext>
          </a:extLst>
        </xdr:cNvPr>
        <xdr:cNvSpPr txBox="1"/>
      </xdr:nvSpPr>
      <xdr:spPr>
        <a:xfrm>
          <a:off x="14389744" y="1766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134002</xdr:rowOff>
    </xdr:from>
    <xdr:ext cx="405111" cy="259045"/>
    <xdr:sp macro="" textlink="">
      <xdr:nvSpPr>
        <xdr:cNvPr id="791" name="n_3aveValue【公民館】&#10;有形固定資産減価償却率">
          <a:extLst>
            <a:ext uri="{FF2B5EF4-FFF2-40B4-BE49-F238E27FC236}">
              <a16:creationId xmlns:a16="http://schemas.microsoft.com/office/drawing/2014/main" id="{70AAB5DC-5310-49ED-BF83-E63E1100822F}"/>
            </a:ext>
          </a:extLst>
        </xdr:cNvPr>
        <xdr:cNvSpPr txBox="1"/>
      </xdr:nvSpPr>
      <xdr:spPr>
        <a:xfrm>
          <a:off x="13500744" y="1762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95902</xdr:rowOff>
    </xdr:from>
    <xdr:ext cx="405111" cy="259045"/>
    <xdr:sp macro="" textlink="">
      <xdr:nvSpPr>
        <xdr:cNvPr id="792" name="n_4aveValue【公民館】&#10;有形固定資産減価償却率">
          <a:extLst>
            <a:ext uri="{FF2B5EF4-FFF2-40B4-BE49-F238E27FC236}">
              <a16:creationId xmlns:a16="http://schemas.microsoft.com/office/drawing/2014/main" id="{4C1481CA-46EC-4734-BF41-4B879F721535}"/>
            </a:ext>
          </a:extLst>
        </xdr:cNvPr>
        <xdr:cNvSpPr txBox="1"/>
      </xdr:nvSpPr>
      <xdr:spPr>
        <a:xfrm>
          <a:off x="12611744" y="1758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99077</xdr:rowOff>
    </xdr:from>
    <xdr:ext cx="405111" cy="259045"/>
    <xdr:sp macro="" textlink="">
      <xdr:nvSpPr>
        <xdr:cNvPr id="793" name="n_1mainValue【公民館】&#10;有形固定資産減価償却率">
          <a:extLst>
            <a:ext uri="{FF2B5EF4-FFF2-40B4-BE49-F238E27FC236}">
              <a16:creationId xmlns:a16="http://schemas.microsoft.com/office/drawing/2014/main" id="{E5414D6F-1E41-43A0-A531-9F3F43D4C742}"/>
            </a:ext>
          </a:extLst>
        </xdr:cNvPr>
        <xdr:cNvSpPr txBox="1"/>
      </xdr:nvSpPr>
      <xdr:spPr>
        <a:xfrm>
          <a:off x="15266044" y="1844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167657</xdr:rowOff>
    </xdr:from>
    <xdr:ext cx="405111" cy="259045"/>
    <xdr:sp macro="" textlink="">
      <xdr:nvSpPr>
        <xdr:cNvPr id="794" name="n_2mainValue【公民館】&#10;有形固定資産減価償却率">
          <a:extLst>
            <a:ext uri="{FF2B5EF4-FFF2-40B4-BE49-F238E27FC236}">
              <a16:creationId xmlns:a16="http://schemas.microsoft.com/office/drawing/2014/main" id="{692BCDAD-740E-4703-8BF1-4DC4AD56DC52}"/>
            </a:ext>
          </a:extLst>
        </xdr:cNvPr>
        <xdr:cNvSpPr txBox="1"/>
      </xdr:nvSpPr>
      <xdr:spPr>
        <a:xfrm>
          <a:off x="14389744" y="1851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150513</xdr:rowOff>
    </xdr:from>
    <xdr:ext cx="405111" cy="259045"/>
    <xdr:sp macro="" textlink="">
      <xdr:nvSpPr>
        <xdr:cNvPr id="795" name="n_3mainValue【公民館】&#10;有形固定資産減価償却率">
          <a:extLst>
            <a:ext uri="{FF2B5EF4-FFF2-40B4-BE49-F238E27FC236}">
              <a16:creationId xmlns:a16="http://schemas.microsoft.com/office/drawing/2014/main" id="{81FA3E29-671D-4884-91E8-C935A9BD4EE0}"/>
            </a:ext>
          </a:extLst>
        </xdr:cNvPr>
        <xdr:cNvSpPr txBox="1"/>
      </xdr:nvSpPr>
      <xdr:spPr>
        <a:xfrm>
          <a:off x="13500744" y="18495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110507</xdr:rowOff>
    </xdr:from>
    <xdr:ext cx="405111" cy="259045"/>
    <xdr:sp macro="" textlink="">
      <xdr:nvSpPr>
        <xdr:cNvPr id="796" name="n_4mainValue【公民館】&#10;有形固定資産減価償却率">
          <a:extLst>
            <a:ext uri="{FF2B5EF4-FFF2-40B4-BE49-F238E27FC236}">
              <a16:creationId xmlns:a16="http://schemas.microsoft.com/office/drawing/2014/main" id="{E4F2CBE3-5D60-4599-9B1E-53C4D9DDD5C8}"/>
            </a:ext>
          </a:extLst>
        </xdr:cNvPr>
        <xdr:cNvSpPr txBox="1"/>
      </xdr:nvSpPr>
      <xdr:spPr>
        <a:xfrm>
          <a:off x="12611744" y="1845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25EE591E-4AFA-4727-8034-6B681FB8C18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F55782AD-33EC-4062-9B53-4B8E3F3DB3B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81E24603-3971-4FDF-841E-E03CAACF141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7F0578A0-322A-4CA0-AA95-97E051689BC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28F741CA-A8AA-4DA9-B463-8747CEABF8D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F6087422-478E-4383-BAD5-D8A519FCBED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C204B442-C64B-4C19-B32F-3565868E8C6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F1899844-CA45-4E66-8688-48DC4BE0286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54B7C74F-D1DF-45FE-8F41-AE5ADFADA6B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78790B83-6DEB-474F-9C40-CB95499136F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FD96D78C-3B71-4876-AF4E-2F52CDE7CA3D}"/>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a:extLst>
            <a:ext uri="{FF2B5EF4-FFF2-40B4-BE49-F238E27FC236}">
              <a16:creationId xmlns:a16="http://schemas.microsoft.com/office/drawing/2014/main" id="{25E66CDB-12B3-4016-8F47-381A3DFD992D}"/>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5A917446-36EA-4B61-A141-F70FB018F907}"/>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a:extLst>
            <a:ext uri="{FF2B5EF4-FFF2-40B4-BE49-F238E27FC236}">
              <a16:creationId xmlns:a16="http://schemas.microsoft.com/office/drawing/2014/main" id="{669F46DD-6BB9-4474-941C-A79EC50FB1AA}"/>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ABD86974-7B53-4532-894A-34710B06CCDF}"/>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a:extLst>
            <a:ext uri="{FF2B5EF4-FFF2-40B4-BE49-F238E27FC236}">
              <a16:creationId xmlns:a16="http://schemas.microsoft.com/office/drawing/2014/main" id="{39E6759E-2AAC-45B9-9D50-639BFF110BE1}"/>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2F7611E5-71FA-4DE9-8A05-F2F5240229CC}"/>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a:extLst>
            <a:ext uri="{FF2B5EF4-FFF2-40B4-BE49-F238E27FC236}">
              <a16:creationId xmlns:a16="http://schemas.microsoft.com/office/drawing/2014/main" id="{F63C58C9-8D12-4D51-BD2C-B7F591C6241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D5B0F7EA-F37F-410C-A174-7EB6C4F4631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BEC4A7DE-64FF-457C-A506-72757FFEA82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19F0AD1D-5A35-46D5-B9D8-A727B00E9BE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818" name="直線コネクタ 817">
          <a:extLst>
            <a:ext uri="{FF2B5EF4-FFF2-40B4-BE49-F238E27FC236}">
              <a16:creationId xmlns:a16="http://schemas.microsoft.com/office/drawing/2014/main" id="{DDDCA6FC-327E-42EB-A45C-1A6664CD47FD}"/>
            </a:ext>
          </a:extLst>
        </xdr:cNvPr>
        <xdr:cNvCxnSpPr/>
      </xdr:nvCxnSpPr>
      <xdr:spPr>
        <a:xfrm flipV="1">
          <a:off x="22160864" y="17084039"/>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19" name="【公民館】&#10;一人当たり面積最小値テキスト">
          <a:extLst>
            <a:ext uri="{FF2B5EF4-FFF2-40B4-BE49-F238E27FC236}">
              <a16:creationId xmlns:a16="http://schemas.microsoft.com/office/drawing/2014/main" id="{128F466F-4EFE-484B-8366-0C5E82A59E8D}"/>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20" name="直線コネクタ 819">
          <a:extLst>
            <a:ext uri="{FF2B5EF4-FFF2-40B4-BE49-F238E27FC236}">
              <a16:creationId xmlns:a16="http://schemas.microsoft.com/office/drawing/2014/main" id="{2EF64799-64CE-4E3C-B770-76E033AAD98C}"/>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821" name="【公民館】&#10;一人当たり面積最大値テキスト">
          <a:extLst>
            <a:ext uri="{FF2B5EF4-FFF2-40B4-BE49-F238E27FC236}">
              <a16:creationId xmlns:a16="http://schemas.microsoft.com/office/drawing/2014/main" id="{2EAC0A82-15E7-4194-95F3-FD45FDCF33D4}"/>
            </a:ext>
          </a:extLst>
        </xdr:cNvPr>
        <xdr:cNvSpPr txBox="1"/>
      </xdr:nvSpPr>
      <xdr:spPr>
        <a:xfrm>
          <a:off x="22199600" y="1685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822" name="直線コネクタ 821">
          <a:extLst>
            <a:ext uri="{FF2B5EF4-FFF2-40B4-BE49-F238E27FC236}">
              <a16:creationId xmlns:a16="http://schemas.microsoft.com/office/drawing/2014/main" id="{59BAC805-1490-4D37-A985-16DE192ABC50}"/>
            </a:ext>
          </a:extLst>
        </xdr:cNvPr>
        <xdr:cNvCxnSpPr/>
      </xdr:nvCxnSpPr>
      <xdr:spPr>
        <a:xfrm>
          <a:off x="22072600" y="1708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121429</xdr:rowOff>
    </xdr:from>
    <xdr:ext cx="469744" cy="259045"/>
    <xdr:sp macro="" textlink="">
      <xdr:nvSpPr>
        <xdr:cNvPr id="823" name="【公民館】&#10;一人当たり面積平均値テキスト">
          <a:extLst>
            <a:ext uri="{FF2B5EF4-FFF2-40B4-BE49-F238E27FC236}">
              <a16:creationId xmlns:a16="http://schemas.microsoft.com/office/drawing/2014/main" id="{D32513D9-9EC1-4279-9A23-977DC552339B}"/>
            </a:ext>
          </a:extLst>
        </xdr:cNvPr>
        <xdr:cNvSpPr txBox="1"/>
      </xdr:nvSpPr>
      <xdr:spPr>
        <a:xfrm>
          <a:off x="22199600" y="17780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824" name="フローチャート: 判断 823">
          <a:extLst>
            <a:ext uri="{FF2B5EF4-FFF2-40B4-BE49-F238E27FC236}">
              <a16:creationId xmlns:a16="http://schemas.microsoft.com/office/drawing/2014/main" id="{B2C92DF8-989C-47F3-9821-1167EBB810A5}"/>
            </a:ext>
          </a:extLst>
        </xdr:cNvPr>
        <xdr:cNvSpPr/>
      </xdr:nvSpPr>
      <xdr:spPr>
        <a:xfrm>
          <a:off x="22110700" y="1792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macro="" textlink="">
      <xdr:nvSpPr>
        <xdr:cNvPr id="825" name="フローチャート: 判断 824">
          <a:extLst>
            <a:ext uri="{FF2B5EF4-FFF2-40B4-BE49-F238E27FC236}">
              <a16:creationId xmlns:a16="http://schemas.microsoft.com/office/drawing/2014/main" id="{F59205C9-65F1-4148-807F-C48E9C7473FA}"/>
            </a:ext>
          </a:extLst>
        </xdr:cNvPr>
        <xdr:cNvSpPr/>
      </xdr:nvSpPr>
      <xdr:spPr>
        <a:xfrm>
          <a:off x="21272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macro="" textlink="">
      <xdr:nvSpPr>
        <xdr:cNvPr id="826" name="フローチャート: 判断 825">
          <a:extLst>
            <a:ext uri="{FF2B5EF4-FFF2-40B4-BE49-F238E27FC236}">
              <a16:creationId xmlns:a16="http://schemas.microsoft.com/office/drawing/2014/main" id="{4892EA02-6C3B-4B07-ABDD-ADE91995689A}"/>
            </a:ext>
          </a:extLst>
        </xdr:cNvPr>
        <xdr:cNvSpPr/>
      </xdr:nvSpPr>
      <xdr:spPr>
        <a:xfrm>
          <a:off x="20383500" y="179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macro="" textlink="">
      <xdr:nvSpPr>
        <xdr:cNvPr id="827" name="フローチャート: 判断 826">
          <a:extLst>
            <a:ext uri="{FF2B5EF4-FFF2-40B4-BE49-F238E27FC236}">
              <a16:creationId xmlns:a16="http://schemas.microsoft.com/office/drawing/2014/main" id="{ADC2C30C-D641-4FE4-98AA-322FA58FFAB7}"/>
            </a:ext>
          </a:extLst>
        </xdr:cNvPr>
        <xdr:cNvSpPr/>
      </xdr:nvSpPr>
      <xdr:spPr>
        <a:xfrm>
          <a:off x="19494500" y="1792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xdr:rowOff>
    </xdr:from>
    <xdr:to>
      <xdr:col>98</xdr:col>
      <xdr:colOff>38100</xdr:colOff>
      <xdr:row>104</xdr:row>
      <xdr:rowOff>117856</xdr:rowOff>
    </xdr:to>
    <xdr:sp macro="" textlink="">
      <xdr:nvSpPr>
        <xdr:cNvPr id="828" name="フローチャート: 判断 827">
          <a:extLst>
            <a:ext uri="{FF2B5EF4-FFF2-40B4-BE49-F238E27FC236}">
              <a16:creationId xmlns:a16="http://schemas.microsoft.com/office/drawing/2014/main" id="{C03115BB-F03B-4E87-A975-036082534B72}"/>
            </a:ext>
          </a:extLst>
        </xdr:cNvPr>
        <xdr:cNvSpPr/>
      </xdr:nvSpPr>
      <xdr:spPr>
        <a:xfrm>
          <a:off x="18605500" y="1784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6E689FB6-9D4C-4EE4-B026-E3393B34C58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792026E2-37A0-47EE-AFB3-096FF07EE6B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CBBC0D62-B412-4A32-8C23-83BCE2AAF76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27BE9A52-8154-42FB-BA45-599F12C4E2D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16EE5227-BCF5-49EB-AB5A-D690974B5AC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103124</xdr:rowOff>
    </xdr:from>
    <xdr:to>
      <xdr:col>116</xdr:col>
      <xdr:colOff>114300</xdr:colOff>
      <xdr:row>107</xdr:row>
      <xdr:rowOff>33274</xdr:rowOff>
    </xdr:to>
    <xdr:sp macro="" textlink="">
      <xdr:nvSpPr>
        <xdr:cNvPr id="834" name="楕円 833">
          <a:extLst>
            <a:ext uri="{FF2B5EF4-FFF2-40B4-BE49-F238E27FC236}">
              <a16:creationId xmlns:a16="http://schemas.microsoft.com/office/drawing/2014/main" id="{6F6DA42A-ADE0-4512-B6C5-44B69A10F74C}"/>
            </a:ext>
          </a:extLst>
        </xdr:cNvPr>
        <xdr:cNvSpPr/>
      </xdr:nvSpPr>
      <xdr:spPr>
        <a:xfrm>
          <a:off x="22110700" y="1827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81551</xdr:rowOff>
    </xdr:from>
    <xdr:ext cx="469744" cy="259045"/>
    <xdr:sp macro="" textlink="">
      <xdr:nvSpPr>
        <xdr:cNvPr id="835" name="【公民館】&#10;一人当たり面積該当値テキスト">
          <a:extLst>
            <a:ext uri="{FF2B5EF4-FFF2-40B4-BE49-F238E27FC236}">
              <a16:creationId xmlns:a16="http://schemas.microsoft.com/office/drawing/2014/main" id="{51CD0C8E-89BC-4FC1-829E-0F105EAB1AED}"/>
            </a:ext>
          </a:extLst>
        </xdr:cNvPr>
        <xdr:cNvSpPr txBox="1"/>
      </xdr:nvSpPr>
      <xdr:spPr>
        <a:xfrm>
          <a:off x="22199600" y="1825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103124</xdr:rowOff>
    </xdr:from>
    <xdr:to>
      <xdr:col>112</xdr:col>
      <xdr:colOff>38100</xdr:colOff>
      <xdr:row>107</xdr:row>
      <xdr:rowOff>33274</xdr:rowOff>
    </xdr:to>
    <xdr:sp macro="" textlink="">
      <xdr:nvSpPr>
        <xdr:cNvPr id="836" name="楕円 835">
          <a:extLst>
            <a:ext uri="{FF2B5EF4-FFF2-40B4-BE49-F238E27FC236}">
              <a16:creationId xmlns:a16="http://schemas.microsoft.com/office/drawing/2014/main" id="{0FC0E7E3-9856-4A9D-8C5B-2DD233E2E853}"/>
            </a:ext>
          </a:extLst>
        </xdr:cNvPr>
        <xdr:cNvSpPr/>
      </xdr:nvSpPr>
      <xdr:spPr>
        <a:xfrm>
          <a:off x="21272500" y="1827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153924</xdr:rowOff>
    </xdr:from>
    <xdr:to>
      <xdr:col>116</xdr:col>
      <xdr:colOff>63500</xdr:colOff>
      <xdr:row>106</xdr:row>
      <xdr:rowOff>153924</xdr:rowOff>
    </xdr:to>
    <xdr:cxnSp macro="">
      <xdr:nvCxnSpPr>
        <xdr:cNvPr id="837" name="直線コネクタ 836">
          <a:extLst>
            <a:ext uri="{FF2B5EF4-FFF2-40B4-BE49-F238E27FC236}">
              <a16:creationId xmlns:a16="http://schemas.microsoft.com/office/drawing/2014/main" id="{9F29DE20-A562-487F-A4F6-DA6ADA7CE1A7}"/>
            </a:ext>
          </a:extLst>
        </xdr:cNvPr>
        <xdr:cNvCxnSpPr/>
      </xdr:nvCxnSpPr>
      <xdr:spPr>
        <a:xfrm>
          <a:off x="21323300" y="183276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112268</xdr:rowOff>
    </xdr:from>
    <xdr:to>
      <xdr:col>107</xdr:col>
      <xdr:colOff>101600</xdr:colOff>
      <xdr:row>107</xdr:row>
      <xdr:rowOff>42418</xdr:rowOff>
    </xdr:to>
    <xdr:sp macro="" textlink="">
      <xdr:nvSpPr>
        <xdr:cNvPr id="838" name="楕円 837">
          <a:extLst>
            <a:ext uri="{FF2B5EF4-FFF2-40B4-BE49-F238E27FC236}">
              <a16:creationId xmlns:a16="http://schemas.microsoft.com/office/drawing/2014/main" id="{B0037734-7944-49D0-9EBF-ADB629C8CB42}"/>
            </a:ext>
          </a:extLst>
        </xdr:cNvPr>
        <xdr:cNvSpPr/>
      </xdr:nvSpPr>
      <xdr:spPr>
        <a:xfrm>
          <a:off x="20383500" y="1828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153924</xdr:rowOff>
    </xdr:from>
    <xdr:to>
      <xdr:col>111</xdr:col>
      <xdr:colOff>177800</xdr:colOff>
      <xdr:row>106</xdr:row>
      <xdr:rowOff>163068</xdr:rowOff>
    </xdr:to>
    <xdr:cxnSp macro="">
      <xdr:nvCxnSpPr>
        <xdr:cNvPr id="839" name="直線コネクタ 838">
          <a:extLst>
            <a:ext uri="{FF2B5EF4-FFF2-40B4-BE49-F238E27FC236}">
              <a16:creationId xmlns:a16="http://schemas.microsoft.com/office/drawing/2014/main" id="{4DFEB2E5-CCF2-4C29-AAD9-61FF736170FB}"/>
            </a:ext>
          </a:extLst>
        </xdr:cNvPr>
        <xdr:cNvCxnSpPr/>
      </xdr:nvCxnSpPr>
      <xdr:spPr>
        <a:xfrm flipV="1">
          <a:off x="20434300" y="183276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112268</xdr:rowOff>
    </xdr:from>
    <xdr:to>
      <xdr:col>102</xdr:col>
      <xdr:colOff>165100</xdr:colOff>
      <xdr:row>107</xdr:row>
      <xdr:rowOff>42418</xdr:rowOff>
    </xdr:to>
    <xdr:sp macro="" textlink="">
      <xdr:nvSpPr>
        <xdr:cNvPr id="840" name="楕円 839">
          <a:extLst>
            <a:ext uri="{FF2B5EF4-FFF2-40B4-BE49-F238E27FC236}">
              <a16:creationId xmlns:a16="http://schemas.microsoft.com/office/drawing/2014/main" id="{1A54503E-FDB7-4BD6-A89A-0BE88525138F}"/>
            </a:ext>
          </a:extLst>
        </xdr:cNvPr>
        <xdr:cNvSpPr/>
      </xdr:nvSpPr>
      <xdr:spPr>
        <a:xfrm>
          <a:off x="19494500" y="1828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163068</xdr:rowOff>
    </xdr:from>
    <xdr:to>
      <xdr:col>107</xdr:col>
      <xdr:colOff>50800</xdr:colOff>
      <xdr:row>106</xdr:row>
      <xdr:rowOff>163068</xdr:rowOff>
    </xdr:to>
    <xdr:cxnSp macro="">
      <xdr:nvCxnSpPr>
        <xdr:cNvPr id="841" name="直線コネクタ 840">
          <a:extLst>
            <a:ext uri="{FF2B5EF4-FFF2-40B4-BE49-F238E27FC236}">
              <a16:creationId xmlns:a16="http://schemas.microsoft.com/office/drawing/2014/main" id="{7D771284-8961-4646-8C2C-FD1A52A0BEED}"/>
            </a:ext>
          </a:extLst>
        </xdr:cNvPr>
        <xdr:cNvCxnSpPr/>
      </xdr:nvCxnSpPr>
      <xdr:spPr>
        <a:xfrm>
          <a:off x="19545300" y="183367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121413</xdr:rowOff>
    </xdr:from>
    <xdr:to>
      <xdr:col>98</xdr:col>
      <xdr:colOff>38100</xdr:colOff>
      <xdr:row>107</xdr:row>
      <xdr:rowOff>51563</xdr:rowOff>
    </xdr:to>
    <xdr:sp macro="" textlink="">
      <xdr:nvSpPr>
        <xdr:cNvPr id="842" name="楕円 841">
          <a:extLst>
            <a:ext uri="{FF2B5EF4-FFF2-40B4-BE49-F238E27FC236}">
              <a16:creationId xmlns:a16="http://schemas.microsoft.com/office/drawing/2014/main" id="{3D90F3B3-0ED4-4434-966F-D0B4EDB12A76}"/>
            </a:ext>
          </a:extLst>
        </xdr:cNvPr>
        <xdr:cNvSpPr/>
      </xdr:nvSpPr>
      <xdr:spPr>
        <a:xfrm>
          <a:off x="18605500" y="1829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163068</xdr:rowOff>
    </xdr:from>
    <xdr:to>
      <xdr:col>102</xdr:col>
      <xdr:colOff>114300</xdr:colOff>
      <xdr:row>107</xdr:row>
      <xdr:rowOff>763</xdr:rowOff>
    </xdr:to>
    <xdr:cxnSp macro="">
      <xdr:nvCxnSpPr>
        <xdr:cNvPr id="843" name="直線コネクタ 842">
          <a:extLst>
            <a:ext uri="{FF2B5EF4-FFF2-40B4-BE49-F238E27FC236}">
              <a16:creationId xmlns:a16="http://schemas.microsoft.com/office/drawing/2014/main" id="{B12C3C91-32E8-4338-8C51-F66AECBD7C23}"/>
            </a:ext>
          </a:extLst>
        </xdr:cNvPr>
        <xdr:cNvCxnSpPr/>
      </xdr:nvCxnSpPr>
      <xdr:spPr>
        <a:xfrm flipV="1">
          <a:off x="18656300" y="18336768"/>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63516</xdr:rowOff>
    </xdr:from>
    <xdr:ext cx="469744" cy="259045"/>
    <xdr:sp macro="" textlink="">
      <xdr:nvSpPr>
        <xdr:cNvPr id="844" name="n_1aveValue【公民館】&#10;一人当たり面積">
          <a:extLst>
            <a:ext uri="{FF2B5EF4-FFF2-40B4-BE49-F238E27FC236}">
              <a16:creationId xmlns:a16="http://schemas.microsoft.com/office/drawing/2014/main" id="{C5A580D6-E29E-476C-960C-C2FC8EDABF03}"/>
            </a:ext>
          </a:extLst>
        </xdr:cNvPr>
        <xdr:cNvSpPr txBox="1"/>
      </xdr:nvSpPr>
      <xdr:spPr>
        <a:xfrm>
          <a:off x="21075727" y="177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54373</xdr:rowOff>
    </xdr:from>
    <xdr:ext cx="469744" cy="259045"/>
    <xdr:sp macro="" textlink="">
      <xdr:nvSpPr>
        <xdr:cNvPr id="845" name="n_2aveValue【公民館】&#10;一人当たり面積">
          <a:extLst>
            <a:ext uri="{FF2B5EF4-FFF2-40B4-BE49-F238E27FC236}">
              <a16:creationId xmlns:a16="http://schemas.microsoft.com/office/drawing/2014/main" id="{8CA3246B-089A-49E1-9A08-92466DA72E1D}"/>
            </a:ext>
          </a:extLst>
        </xdr:cNvPr>
        <xdr:cNvSpPr txBox="1"/>
      </xdr:nvSpPr>
      <xdr:spPr>
        <a:xfrm>
          <a:off x="20199427" y="1771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36085</xdr:rowOff>
    </xdr:from>
    <xdr:ext cx="469744" cy="259045"/>
    <xdr:sp macro="" textlink="">
      <xdr:nvSpPr>
        <xdr:cNvPr id="846" name="n_3aveValue【公民館】&#10;一人当たり面積">
          <a:extLst>
            <a:ext uri="{FF2B5EF4-FFF2-40B4-BE49-F238E27FC236}">
              <a16:creationId xmlns:a16="http://schemas.microsoft.com/office/drawing/2014/main" id="{C86B1EFA-9E2A-4161-B6BC-0D38B903F024}"/>
            </a:ext>
          </a:extLst>
        </xdr:cNvPr>
        <xdr:cNvSpPr txBox="1"/>
      </xdr:nvSpPr>
      <xdr:spPr>
        <a:xfrm>
          <a:off x="19310427" y="1769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134383</xdr:rowOff>
    </xdr:from>
    <xdr:ext cx="469744" cy="259045"/>
    <xdr:sp macro="" textlink="">
      <xdr:nvSpPr>
        <xdr:cNvPr id="847" name="n_4aveValue【公民館】&#10;一人当たり面積">
          <a:extLst>
            <a:ext uri="{FF2B5EF4-FFF2-40B4-BE49-F238E27FC236}">
              <a16:creationId xmlns:a16="http://schemas.microsoft.com/office/drawing/2014/main" id="{1E949BDF-61DA-4A17-8ABC-F364CDF80867}"/>
            </a:ext>
          </a:extLst>
        </xdr:cNvPr>
        <xdr:cNvSpPr txBox="1"/>
      </xdr:nvSpPr>
      <xdr:spPr>
        <a:xfrm>
          <a:off x="18421427" y="1762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24401</xdr:rowOff>
    </xdr:from>
    <xdr:ext cx="469744" cy="259045"/>
    <xdr:sp macro="" textlink="">
      <xdr:nvSpPr>
        <xdr:cNvPr id="848" name="n_1mainValue【公民館】&#10;一人当たり面積">
          <a:extLst>
            <a:ext uri="{FF2B5EF4-FFF2-40B4-BE49-F238E27FC236}">
              <a16:creationId xmlns:a16="http://schemas.microsoft.com/office/drawing/2014/main" id="{ED00999D-863E-48EE-8A1D-5BABC95B50EB}"/>
            </a:ext>
          </a:extLst>
        </xdr:cNvPr>
        <xdr:cNvSpPr txBox="1"/>
      </xdr:nvSpPr>
      <xdr:spPr>
        <a:xfrm>
          <a:off x="21075727" y="1836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33545</xdr:rowOff>
    </xdr:from>
    <xdr:ext cx="469744" cy="259045"/>
    <xdr:sp macro="" textlink="">
      <xdr:nvSpPr>
        <xdr:cNvPr id="849" name="n_2mainValue【公民館】&#10;一人当たり面積">
          <a:extLst>
            <a:ext uri="{FF2B5EF4-FFF2-40B4-BE49-F238E27FC236}">
              <a16:creationId xmlns:a16="http://schemas.microsoft.com/office/drawing/2014/main" id="{BBF5CC94-3767-42DE-9087-1840C7501022}"/>
            </a:ext>
          </a:extLst>
        </xdr:cNvPr>
        <xdr:cNvSpPr txBox="1"/>
      </xdr:nvSpPr>
      <xdr:spPr>
        <a:xfrm>
          <a:off x="20199427" y="1837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33545</xdr:rowOff>
    </xdr:from>
    <xdr:ext cx="469744" cy="259045"/>
    <xdr:sp macro="" textlink="">
      <xdr:nvSpPr>
        <xdr:cNvPr id="850" name="n_3mainValue【公民館】&#10;一人当たり面積">
          <a:extLst>
            <a:ext uri="{FF2B5EF4-FFF2-40B4-BE49-F238E27FC236}">
              <a16:creationId xmlns:a16="http://schemas.microsoft.com/office/drawing/2014/main" id="{691F7033-C260-453B-9E43-F8D50E4287A0}"/>
            </a:ext>
          </a:extLst>
        </xdr:cNvPr>
        <xdr:cNvSpPr txBox="1"/>
      </xdr:nvSpPr>
      <xdr:spPr>
        <a:xfrm>
          <a:off x="19310427" y="1837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42690</xdr:rowOff>
    </xdr:from>
    <xdr:ext cx="469744" cy="259045"/>
    <xdr:sp macro="" textlink="">
      <xdr:nvSpPr>
        <xdr:cNvPr id="851" name="n_4mainValue【公民館】&#10;一人当たり面積">
          <a:extLst>
            <a:ext uri="{FF2B5EF4-FFF2-40B4-BE49-F238E27FC236}">
              <a16:creationId xmlns:a16="http://schemas.microsoft.com/office/drawing/2014/main" id="{D7DF6E12-ABF3-46B6-B1DD-8ABEB56F3351}"/>
            </a:ext>
          </a:extLst>
        </xdr:cNvPr>
        <xdr:cNvSpPr txBox="1"/>
      </xdr:nvSpPr>
      <xdr:spPr>
        <a:xfrm>
          <a:off x="18421427" y="18387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58241A46-7E72-40E2-A3E5-5E3EB0DA6DF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ECE9B407-72F4-4017-81DA-F7D518EA368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8EADA25E-EDB2-4F69-AD7A-6932EDBFF30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類似団体と比較して特に有形固定資産減価償却率が高くなっている施設は、公民館であり、特に低くなっている施設は道路である。</a:t>
          </a:r>
        </a:p>
        <a:p>
          <a:r>
            <a:rPr kumimoji="1" lang="ja-JP" altLang="en-US" sz="1300">
              <a:latin typeface="ＭＳ Ｐゴシック" panose="020B0600070205080204" pitchFamily="50" charset="-128"/>
              <a:ea typeface="ＭＳ Ｐゴシック" panose="020B0600070205080204" pitchFamily="50" charset="-128"/>
            </a:rPr>
            <a:t>公民館については、取得日から相当年数経過しているため、類似団体と比較して有形固定資産減価償却率が上回っている。</a:t>
          </a:r>
        </a:p>
        <a:p>
          <a:r>
            <a:rPr kumimoji="1" lang="ja-JP" altLang="en-US" sz="1300">
              <a:latin typeface="ＭＳ Ｐゴシック" panose="020B0600070205080204" pitchFamily="50" charset="-128"/>
              <a:ea typeface="ＭＳ Ｐゴシック" panose="020B0600070205080204" pitchFamily="50" charset="-128"/>
            </a:rPr>
            <a:t>道路については、これまでに計画的に補修工事等を行ってきていることにより、有形固定資産減価償却率が類似団体を下回っている。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8A0785A-10A4-4EB9-B66E-54A2F30A32D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33C0A35-DADE-472E-BB90-E07F7BC3654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C1B24E7-D7E4-43D9-8F15-8908CDAC2AF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3C50EC8-6622-474D-B404-D1D9EEE5878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宮崎県延岡市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0FF05D2-9298-467E-A77E-49A63DE91EE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959E78E-F9A4-4CA1-9380-1D9A84C543B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0C31401-256F-4806-9475-A2865C03BA5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D8B8099-27C2-4031-9F4A-CCC1BB472EA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C09D26E-A4F7-490C-A716-10350491133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CA74A2B-49CF-44EB-B846-C82FBBA5569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113,936
113,244
868.02
74,004,811
70,924,122
1,762,775
32,645,001
53,950,273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A579903-1FBF-4128-B56A-456E9A08EF2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8BC9EBC-04CE-47E8-B3D1-0736060AF0A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6FC2C2A-61B2-4488-AEC0-97C76893EC1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53ABE9E-0FF9-4A75-987C-8A4D721487E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2E83F75-E6FB-4611-AD21-3E0CEC2926E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17C4EC7-1727-4693-8390-7662C4D4878D}"/>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DABF171-96AD-4F68-AE44-B2A7A2A9439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CB73665-7346-4969-AAE7-03308277B7D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314F876-8411-40D8-AE03-C326D9C2A1E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D344937-4AC3-439B-BC42-8FF3002E9E2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BED43D9-4E70-46B3-B44A-A832600CA0E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2625C5F-09DC-4792-8D49-5162A6287C0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81B1EF6-7F0F-4552-8709-0FEEC7E4771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D62C38A-F8B5-45D9-A665-CD230DE6C09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E277CAC-11CE-4298-87D8-568FFE2C055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57352B7-0C6E-46E9-822E-13D4E22C039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EF6A5D3-A62A-441A-B208-23E08D2CA35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3FE87E3-4FCA-4DD5-81CC-8106F920036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53000AD-A27A-4757-ABC7-6647C012058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EE2D868-9AAC-4D86-9D35-8525F249C58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84BD001-47D4-403E-BB32-50C6C582DFC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7231237-E5B4-43FB-B5F0-E6E56F6F2DA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3742E77-DA50-4268-9810-E3F9B9A2351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354F53E-B3B4-4BBF-AF3F-A09797DFC7F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7E889DE-389A-4629-B223-06DB9F15EA7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AC75542-5064-4E8E-BD64-A2435ACE424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C3851C6-21D4-4CFB-BC4E-64867CD1E3E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22F3A45-A28F-455B-B784-C1FBC6520B0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B498903-7A89-428E-B720-1EA4404D711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CF40F95-97CF-46DE-98AF-A95D675057A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23AC53D-A291-4682-9235-EFAF6C8AA4E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75BF695-2D00-4667-A44C-85F36523E89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84AFAB1-74EE-4F30-961C-98CE9C66056F}"/>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335B553-06F3-45C9-93E5-5ED36F3A4BE1}"/>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E630E75-4296-4D74-AF28-306EEF40223E}"/>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BA3AB5D-3098-41C7-9C5C-88E1E5DA28DD}"/>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A509C66-2184-43B1-8615-3CE260B7B32F}"/>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D9479F8-7455-438F-8A98-00F49F7B3E59}"/>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CC46965-1FE0-400F-85D7-61D5DB60F4B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B148C90-7EE2-4214-8871-2C0EC7619E37}"/>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6793113-0AF8-4314-8A48-AB004FD8E28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AA0F3064-897E-4049-B8C8-D3DF36A7F67C}"/>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A397743C-5450-4415-A6D8-111AD423DE1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4D8F372-4877-4E78-9110-BCA4906651DF}"/>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7EA34458-2367-447F-A8A3-5D6D9526C83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F34AC55F-3BCD-456F-8B6A-A93934166A31}"/>
            </a:ext>
          </a:extLst>
        </xdr:cNvPr>
        <xdr:cNvCxnSpPr/>
      </xdr:nvCxnSpPr>
      <xdr:spPr>
        <a:xfrm flipV="1">
          <a:off x="4634865" y="562165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a:extLst>
            <a:ext uri="{FF2B5EF4-FFF2-40B4-BE49-F238E27FC236}">
              <a16:creationId xmlns:a16="http://schemas.microsoft.com/office/drawing/2014/main" id="{28E51B98-735E-4A32-B734-8212841D3919}"/>
            </a:ext>
          </a:extLst>
        </xdr:cNvPr>
        <xdr:cNvSpPr txBox="1"/>
      </xdr:nvSpPr>
      <xdr:spPr>
        <a:xfrm>
          <a:off x="4673600" y="711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06D4D4F6-E90E-4E9E-90A6-793B20A2D03C}"/>
            </a:ext>
          </a:extLst>
        </xdr:cNvPr>
        <xdr:cNvCxnSpPr/>
      </xdr:nvCxnSpPr>
      <xdr:spPr>
        <a:xfrm>
          <a:off x="4546600" y="7107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a:extLst>
            <a:ext uri="{FF2B5EF4-FFF2-40B4-BE49-F238E27FC236}">
              <a16:creationId xmlns:a16="http://schemas.microsoft.com/office/drawing/2014/main" id="{B567844D-94AD-4139-BE9C-FAC9803B63DD}"/>
            </a:ext>
          </a:extLst>
        </xdr:cNvPr>
        <xdr:cNvSpPr txBox="1"/>
      </xdr:nvSpPr>
      <xdr:spPr>
        <a:xfrm>
          <a:off x="4673600" y="5396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9EE9558F-13CA-4D24-AC5F-BB9ED3244965}"/>
            </a:ext>
          </a:extLst>
        </xdr:cNvPr>
        <xdr:cNvCxnSpPr/>
      </xdr:nvCxnSpPr>
      <xdr:spPr>
        <a:xfrm>
          <a:off x="4546600" y="562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143527</xdr:rowOff>
    </xdr:from>
    <xdr:ext cx="405111" cy="259045"/>
    <xdr:sp macro="" textlink="">
      <xdr:nvSpPr>
        <xdr:cNvPr id="62" name="【図書館】&#10;有形固定資産減価償却率平均値テキスト">
          <a:extLst>
            <a:ext uri="{FF2B5EF4-FFF2-40B4-BE49-F238E27FC236}">
              <a16:creationId xmlns:a16="http://schemas.microsoft.com/office/drawing/2014/main" id="{2D2BC3EF-7E08-4442-B04B-D690C0452521}"/>
            </a:ext>
          </a:extLst>
        </xdr:cNvPr>
        <xdr:cNvSpPr txBox="1"/>
      </xdr:nvSpPr>
      <xdr:spPr>
        <a:xfrm>
          <a:off x="4673600" y="6144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DEDCC533-2190-4438-A4BE-9BDF428F9CAF}"/>
            </a:ext>
          </a:extLst>
        </xdr:cNvPr>
        <xdr:cNvSpPr/>
      </xdr:nvSpPr>
      <xdr:spPr>
        <a:xfrm>
          <a:off x="4584700"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FA3CA6BE-D535-47B0-8251-F836576111BA}"/>
            </a:ext>
          </a:extLst>
        </xdr:cNvPr>
        <xdr:cNvSpPr/>
      </xdr:nvSpPr>
      <xdr:spPr>
        <a:xfrm>
          <a:off x="3746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97982903-A391-4611-9A77-B1EE913815F4}"/>
            </a:ext>
          </a:extLst>
        </xdr:cNvPr>
        <xdr:cNvSpPr/>
      </xdr:nvSpPr>
      <xdr:spPr>
        <a:xfrm>
          <a:off x="2857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D41CDA19-DF06-48A4-9BC2-271448963C07}"/>
            </a:ext>
          </a:extLst>
        </xdr:cNvPr>
        <xdr:cNvSpPr/>
      </xdr:nvSpPr>
      <xdr:spPr>
        <a:xfrm>
          <a:off x="19685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macro="" textlink="">
      <xdr:nvSpPr>
        <xdr:cNvPr id="67" name="フローチャート: 判断 66">
          <a:extLst>
            <a:ext uri="{FF2B5EF4-FFF2-40B4-BE49-F238E27FC236}">
              <a16:creationId xmlns:a16="http://schemas.microsoft.com/office/drawing/2014/main" id="{8CCC6157-BCCF-41D1-A98C-CD8C0842E456}"/>
            </a:ext>
          </a:extLst>
        </xdr:cNvPr>
        <xdr:cNvSpPr/>
      </xdr:nvSpPr>
      <xdr:spPr>
        <a:xfrm>
          <a:off x="10795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3C388D5-7734-4E51-A035-E462D984C7B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FDED8EE-4A17-42EB-8896-D14AE1A653F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E57C8EF-AA6F-4F14-8963-CB4D1329946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AAE58FD-C4B5-496C-860D-E755ACA6F90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9BB3A21-C2AC-477D-96DB-A0FD1C3F9C3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17780</xdr:rowOff>
    </xdr:from>
    <xdr:to>
      <xdr:col>24</xdr:col>
      <xdr:colOff>114300</xdr:colOff>
      <xdr:row>37</xdr:row>
      <xdr:rowOff>119380</xdr:rowOff>
    </xdr:to>
    <xdr:sp macro="" textlink="">
      <xdr:nvSpPr>
        <xdr:cNvPr id="73" name="楕円 72">
          <a:extLst>
            <a:ext uri="{FF2B5EF4-FFF2-40B4-BE49-F238E27FC236}">
              <a16:creationId xmlns:a16="http://schemas.microsoft.com/office/drawing/2014/main" id="{91A2B598-1329-4569-B4F0-D51BFDDC6000}"/>
            </a:ext>
          </a:extLst>
        </xdr:cNvPr>
        <xdr:cNvSpPr/>
      </xdr:nvSpPr>
      <xdr:spPr>
        <a:xfrm>
          <a:off x="4584700" y="636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167657</xdr:rowOff>
    </xdr:from>
    <xdr:ext cx="405111" cy="259045"/>
    <xdr:sp macro="" textlink="">
      <xdr:nvSpPr>
        <xdr:cNvPr id="74" name="【図書館】&#10;有形固定資産減価償却率該当値テキスト">
          <a:extLst>
            <a:ext uri="{FF2B5EF4-FFF2-40B4-BE49-F238E27FC236}">
              <a16:creationId xmlns:a16="http://schemas.microsoft.com/office/drawing/2014/main" id="{2E776DB2-A32A-41AF-9B9D-31A596865951}"/>
            </a:ext>
          </a:extLst>
        </xdr:cNvPr>
        <xdr:cNvSpPr txBox="1"/>
      </xdr:nvSpPr>
      <xdr:spPr>
        <a:xfrm>
          <a:off x="4673600" y="633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153035</xdr:rowOff>
    </xdr:from>
    <xdr:to>
      <xdr:col>20</xdr:col>
      <xdr:colOff>38100</xdr:colOff>
      <xdr:row>37</xdr:row>
      <xdr:rowOff>83185</xdr:rowOff>
    </xdr:to>
    <xdr:sp macro="" textlink="">
      <xdr:nvSpPr>
        <xdr:cNvPr id="75" name="楕円 74">
          <a:extLst>
            <a:ext uri="{FF2B5EF4-FFF2-40B4-BE49-F238E27FC236}">
              <a16:creationId xmlns:a16="http://schemas.microsoft.com/office/drawing/2014/main" id="{FB8816AB-0888-495A-AFBD-DD0BCA32F1AB}"/>
            </a:ext>
          </a:extLst>
        </xdr:cNvPr>
        <xdr:cNvSpPr/>
      </xdr:nvSpPr>
      <xdr:spPr>
        <a:xfrm>
          <a:off x="3746500" y="632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32385</xdr:rowOff>
    </xdr:from>
    <xdr:to>
      <xdr:col>24</xdr:col>
      <xdr:colOff>63500</xdr:colOff>
      <xdr:row>37</xdr:row>
      <xdr:rowOff>68580</xdr:rowOff>
    </xdr:to>
    <xdr:cxnSp macro="">
      <xdr:nvCxnSpPr>
        <xdr:cNvPr id="76" name="直線コネクタ 75">
          <a:extLst>
            <a:ext uri="{FF2B5EF4-FFF2-40B4-BE49-F238E27FC236}">
              <a16:creationId xmlns:a16="http://schemas.microsoft.com/office/drawing/2014/main" id="{9F520DE4-0A6A-4581-B312-42226DE915A3}"/>
            </a:ext>
          </a:extLst>
        </xdr:cNvPr>
        <xdr:cNvCxnSpPr/>
      </xdr:nvCxnSpPr>
      <xdr:spPr>
        <a:xfrm>
          <a:off x="3797300" y="637603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113030</xdr:rowOff>
    </xdr:from>
    <xdr:to>
      <xdr:col>15</xdr:col>
      <xdr:colOff>101600</xdr:colOff>
      <xdr:row>37</xdr:row>
      <xdr:rowOff>43180</xdr:rowOff>
    </xdr:to>
    <xdr:sp macro="" textlink="">
      <xdr:nvSpPr>
        <xdr:cNvPr id="77" name="楕円 76">
          <a:extLst>
            <a:ext uri="{FF2B5EF4-FFF2-40B4-BE49-F238E27FC236}">
              <a16:creationId xmlns:a16="http://schemas.microsoft.com/office/drawing/2014/main" id="{0EC48F14-CE28-461A-8440-3D19964FCB3E}"/>
            </a:ext>
          </a:extLst>
        </xdr:cNvPr>
        <xdr:cNvSpPr/>
      </xdr:nvSpPr>
      <xdr:spPr>
        <a:xfrm>
          <a:off x="2857500" y="628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163830</xdr:rowOff>
    </xdr:from>
    <xdr:to>
      <xdr:col>19</xdr:col>
      <xdr:colOff>177800</xdr:colOff>
      <xdr:row>37</xdr:row>
      <xdr:rowOff>32385</xdr:rowOff>
    </xdr:to>
    <xdr:cxnSp macro="">
      <xdr:nvCxnSpPr>
        <xdr:cNvPr id="78" name="直線コネクタ 77">
          <a:extLst>
            <a:ext uri="{FF2B5EF4-FFF2-40B4-BE49-F238E27FC236}">
              <a16:creationId xmlns:a16="http://schemas.microsoft.com/office/drawing/2014/main" id="{D6C92694-4F31-491C-B4D2-94310B9408AF}"/>
            </a:ext>
          </a:extLst>
        </xdr:cNvPr>
        <xdr:cNvCxnSpPr/>
      </xdr:nvCxnSpPr>
      <xdr:spPr>
        <a:xfrm>
          <a:off x="2908300" y="633603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78740</xdr:rowOff>
    </xdr:from>
    <xdr:to>
      <xdr:col>10</xdr:col>
      <xdr:colOff>165100</xdr:colOff>
      <xdr:row>37</xdr:row>
      <xdr:rowOff>8890</xdr:rowOff>
    </xdr:to>
    <xdr:sp macro="" textlink="">
      <xdr:nvSpPr>
        <xdr:cNvPr id="79" name="楕円 78">
          <a:extLst>
            <a:ext uri="{FF2B5EF4-FFF2-40B4-BE49-F238E27FC236}">
              <a16:creationId xmlns:a16="http://schemas.microsoft.com/office/drawing/2014/main" id="{3B8A1EB6-8BC2-449B-912B-A5AB64469775}"/>
            </a:ext>
          </a:extLst>
        </xdr:cNvPr>
        <xdr:cNvSpPr/>
      </xdr:nvSpPr>
      <xdr:spPr>
        <a:xfrm>
          <a:off x="1968500" y="625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129540</xdr:rowOff>
    </xdr:from>
    <xdr:to>
      <xdr:col>15</xdr:col>
      <xdr:colOff>50800</xdr:colOff>
      <xdr:row>36</xdr:row>
      <xdr:rowOff>163830</xdr:rowOff>
    </xdr:to>
    <xdr:cxnSp macro="">
      <xdr:nvCxnSpPr>
        <xdr:cNvPr id="80" name="直線コネクタ 79">
          <a:extLst>
            <a:ext uri="{FF2B5EF4-FFF2-40B4-BE49-F238E27FC236}">
              <a16:creationId xmlns:a16="http://schemas.microsoft.com/office/drawing/2014/main" id="{6B442E67-CE5E-4B52-BBD4-9D43AFD21D3B}"/>
            </a:ext>
          </a:extLst>
        </xdr:cNvPr>
        <xdr:cNvCxnSpPr/>
      </xdr:nvCxnSpPr>
      <xdr:spPr>
        <a:xfrm>
          <a:off x="2019300" y="63017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38735</xdr:rowOff>
    </xdr:from>
    <xdr:to>
      <xdr:col>6</xdr:col>
      <xdr:colOff>38100</xdr:colOff>
      <xdr:row>36</xdr:row>
      <xdr:rowOff>140335</xdr:rowOff>
    </xdr:to>
    <xdr:sp macro="" textlink="">
      <xdr:nvSpPr>
        <xdr:cNvPr id="81" name="楕円 80">
          <a:extLst>
            <a:ext uri="{FF2B5EF4-FFF2-40B4-BE49-F238E27FC236}">
              <a16:creationId xmlns:a16="http://schemas.microsoft.com/office/drawing/2014/main" id="{37494E2A-1FDC-473B-80A0-B25FFCB3E37C}"/>
            </a:ext>
          </a:extLst>
        </xdr:cNvPr>
        <xdr:cNvSpPr/>
      </xdr:nvSpPr>
      <xdr:spPr>
        <a:xfrm>
          <a:off x="1079500" y="621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89535</xdr:rowOff>
    </xdr:from>
    <xdr:to>
      <xdr:col>10</xdr:col>
      <xdr:colOff>114300</xdr:colOff>
      <xdr:row>36</xdr:row>
      <xdr:rowOff>129540</xdr:rowOff>
    </xdr:to>
    <xdr:cxnSp macro="">
      <xdr:nvCxnSpPr>
        <xdr:cNvPr id="82" name="直線コネクタ 81">
          <a:extLst>
            <a:ext uri="{FF2B5EF4-FFF2-40B4-BE49-F238E27FC236}">
              <a16:creationId xmlns:a16="http://schemas.microsoft.com/office/drawing/2014/main" id="{2E3285F4-C9E2-4C19-8854-9811370CAD09}"/>
            </a:ext>
          </a:extLst>
        </xdr:cNvPr>
        <xdr:cNvCxnSpPr/>
      </xdr:nvCxnSpPr>
      <xdr:spPr>
        <a:xfrm>
          <a:off x="1130300" y="626173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40657</xdr:rowOff>
    </xdr:from>
    <xdr:ext cx="405111" cy="259045"/>
    <xdr:sp macro="" textlink="">
      <xdr:nvSpPr>
        <xdr:cNvPr id="83" name="n_1aveValue【図書館】&#10;有形固定資産減価償却率">
          <a:extLst>
            <a:ext uri="{FF2B5EF4-FFF2-40B4-BE49-F238E27FC236}">
              <a16:creationId xmlns:a16="http://schemas.microsoft.com/office/drawing/2014/main" id="{A6D933A1-35C9-43FE-A6B5-A944845E0095}"/>
            </a:ext>
          </a:extLst>
        </xdr:cNvPr>
        <xdr:cNvSpPr txBox="1"/>
      </xdr:nvSpPr>
      <xdr:spPr>
        <a:xfrm>
          <a:off x="35820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2557</xdr:rowOff>
    </xdr:from>
    <xdr:ext cx="405111" cy="259045"/>
    <xdr:sp macro="" textlink="">
      <xdr:nvSpPr>
        <xdr:cNvPr id="84" name="n_2aveValue【図書館】&#10;有形固定資産減価償却率">
          <a:extLst>
            <a:ext uri="{FF2B5EF4-FFF2-40B4-BE49-F238E27FC236}">
              <a16:creationId xmlns:a16="http://schemas.microsoft.com/office/drawing/2014/main" id="{58D88BA1-22D5-4D5C-BD26-4D962E815D05}"/>
            </a:ext>
          </a:extLst>
        </xdr:cNvPr>
        <xdr:cNvSpPr txBox="1"/>
      </xdr:nvSpPr>
      <xdr:spPr>
        <a:xfrm>
          <a:off x="27057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1922</xdr:rowOff>
    </xdr:from>
    <xdr:ext cx="405111" cy="259045"/>
    <xdr:sp macro="" textlink="">
      <xdr:nvSpPr>
        <xdr:cNvPr id="85" name="n_3aveValue【図書館】&#10;有形固定資産減価償却率">
          <a:extLst>
            <a:ext uri="{FF2B5EF4-FFF2-40B4-BE49-F238E27FC236}">
              <a16:creationId xmlns:a16="http://schemas.microsoft.com/office/drawing/2014/main" id="{FB809F87-37F9-4EC1-BEAB-6507E9FD6EB7}"/>
            </a:ext>
          </a:extLst>
        </xdr:cNvPr>
        <xdr:cNvSpPr txBox="1"/>
      </xdr:nvSpPr>
      <xdr:spPr>
        <a:xfrm>
          <a:off x="1816744" y="634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137177</xdr:rowOff>
    </xdr:from>
    <xdr:ext cx="405111" cy="259045"/>
    <xdr:sp macro="" textlink="">
      <xdr:nvSpPr>
        <xdr:cNvPr id="86" name="n_4aveValue【図書館】&#10;有形固定資産減価償却率">
          <a:extLst>
            <a:ext uri="{FF2B5EF4-FFF2-40B4-BE49-F238E27FC236}">
              <a16:creationId xmlns:a16="http://schemas.microsoft.com/office/drawing/2014/main" id="{6BB0E6C6-74AF-4E77-910D-B3DDBB9C6E74}"/>
            </a:ext>
          </a:extLst>
        </xdr:cNvPr>
        <xdr:cNvSpPr txBox="1"/>
      </xdr:nvSpPr>
      <xdr:spPr>
        <a:xfrm>
          <a:off x="927744" y="630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74312</xdr:rowOff>
    </xdr:from>
    <xdr:ext cx="405111" cy="259045"/>
    <xdr:sp macro="" textlink="">
      <xdr:nvSpPr>
        <xdr:cNvPr id="87" name="n_1mainValue【図書館】&#10;有形固定資産減価償却率">
          <a:extLst>
            <a:ext uri="{FF2B5EF4-FFF2-40B4-BE49-F238E27FC236}">
              <a16:creationId xmlns:a16="http://schemas.microsoft.com/office/drawing/2014/main" id="{45013037-E162-4DF5-A746-8DFD30EB19A5}"/>
            </a:ext>
          </a:extLst>
        </xdr:cNvPr>
        <xdr:cNvSpPr txBox="1"/>
      </xdr:nvSpPr>
      <xdr:spPr>
        <a:xfrm>
          <a:off x="3582044" y="641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34307</xdr:rowOff>
    </xdr:from>
    <xdr:ext cx="405111" cy="259045"/>
    <xdr:sp macro="" textlink="">
      <xdr:nvSpPr>
        <xdr:cNvPr id="88" name="n_2mainValue【図書館】&#10;有形固定資産減価償却率">
          <a:extLst>
            <a:ext uri="{FF2B5EF4-FFF2-40B4-BE49-F238E27FC236}">
              <a16:creationId xmlns:a16="http://schemas.microsoft.com/office/drawing/2014/main" id="{B6B9C2E7-8588-4C36-859C-6AFE133F037F}"/>
            </a:ext>
          </a:extLst>
        </xdr:cNvPr>
        <xdr:cNvSpPr txBox="1"/>
      </xdr:nvSpPr>
      <xdr:spPr>
        <a:xfrm>
          <a:off x="2705744" y="637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25417</xdr:rowOff>
    </xdr:from>
    <xdr:ext cx="405111" cy="259045"/>
    <xdr:sp macro="" textlink="">
      <xdr:nvSpPr>
        <xdr:cNvPr id="89" name="n_3mainValue【図書館】&#10;有形固定資産減価償却率">
          <a:extLst>
            <a:ext uri="{FF2B5EF4-FFF2-40B4-BE49-F238E27FC236}">
              <a16:creationId xmlns:a16="http://schemas.microsoft.com/office/drawing/2014/main" id="{64772D5D-33C1-49C7-9D4D-CF5D3E8740FD}"/>
            </a:ext>
          </a:extLst>
        </xdr:cNvPr>
        <xdr:cNvSpPr txBox="1"/>
      </xdr:nvSpPr>
      <xdr:spPr>
        <a:xfrm>
          <a:off x="18167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156862</xdr:rowOff>
    </xdr:from>
    <xdr:ext cx="405111" cy="259045"/>
    <xdr:sp macro="" textlink="">
      <xdr:nvSpPr>
        <xdr:cNvPr id="90" name="n_4mainValue【図書館】&#10;有形固定資産減価償却率">
          <a:extLst>
            <a:ext uri="{FF2B5EF4-FFF2-40B4-BE49-F238E27FC236}">
              <a16:creationId xmlns:a16="http://schemas.microsoft.com/office/drawing/2014/main" id="{4C119C94-D39D-4001-8167-8FECBE8B4B7B}"/>
            </a:ext>
          </a:extLst>
        </xdr:cNvPr>
        <xdr:cNvSpPr txBox="1"/>
      </xdr:nvSpPr>
      <xdr:spPr>
        <a:xfrm>
          <a:off x="927744" y="5986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29348D6-1A31-4061-B0B9-C19C9E62C32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2E73D32-4865-41A8-874F-7A24BD1F327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34F23D3-B332-4F28-8AAA-5130A456AE5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F5E2EE2-F1B0-4BA6-B5ED-F374AA56155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D648C9F1-5966-4675-A4D0-BC3F05C7BD1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BAC2643-1AD0-426C-865A-14EA8A693F7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A5D90044-9C55-439B-AF6A-4D740603444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8B3F0A4A-6174-4316-94AC-8A6C336F2EF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CF1E6616-CAD2-43E2-9638-823C1FF9CA4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FDB4B2B-433C-4BDD-98D7-9A04EDCF56B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EF72EEEA-1A5A-48DE-8DA7-91E78612A3FB}"/>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4E6C83E0-479B-41BF-80D0-EFF7105D91D2}"/>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22DAA2D8-60F9-4702-8730-B9290DDB74C3}"/>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2FA32769-7111-49FC-BE1F-06DDE2517E9F}"/>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CB8EA82F-268E-4076-B5F0-21B9DD760C4A}"/>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74BEAB2E-4AAD-40F2-84D6-D859F7A8EA20}"/>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78CCF6F6-5A01-4AA7-8CCA-3C356CADFA85}"/>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BA599E2D-31F5-4318-BAA0-C3FFD726DB57}"/>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A8201002-B1ED-431D-9CA3-FD22AEFC1665}"/>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7FEABDC6-9E40-4E84-A26F-16D42787D21F}"/>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71A18CE3-52F4-41A2-8FC3-64E411488148}"/>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E3BE910E-0FDB-4755-ABB2-B1A81654F5AF}"/>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BE3A895A-E952-4738-BBF6-993A59B3BCF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06DE6EB7-5885-4C98-A8DC-8F8C6FB85A6E}"/>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0999D94C-9884-4DB9-923C-137EDFA12B1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D191C93C-1534-45A4-A24D-7E7B47915B1A}"/>
            </a:ext>
          </a:extLst>
        </xdr:cNvPr>
        <xdr:cNvCxnSpPr/>
      </xdr:nvCxnSpPr>
      <xdr:spPr>
        <a:xfrm flipV="1">
          <a:off x="10476865" y="5845628"/>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図書館】&#10;一人当たり面積最小値テキスト">
          <a:extLst>
            <a:ext uri="{FF2B5EF4-FFF2-40B4-BE49-F238E27FC236}">
              <a16:creationId xmlns:a16="http://schemas.microsoft.com/office/drawing/2014/main" id="{979EA2CB-5DD0-43E1-839A-7532DD0815B9}"/>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94C4270F-A281-48B9-BACB-AA96C62534CE}"/>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9" name="【図書館】&#10;一人当たり面積最大値テキスト">
          <a:extLst>
            <a:ext uri="{FF2B5EF4-FFF2-40B4-BE49-F238E27FC236}">
              <a16:creationId xmlns:a16="http://schemas.microsoft.com/office/drawing/2014/main" id="{18C36622-95E2-4B18-BCAB-5DE69A0A09FE}"/>
            </a:ext>
          </a:extLst>
        </xdr:cNvPr>
        <xdr:cNvSpPr txBox="1"/>
      </xdr:nvSpPr>
      <xdr:spPr>
        <a:xfrm>
          <a:off x="10515600" y="5620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a:extLst>
            <a:ext uri="{FF2B5EF4-FFF2-40B4-BE49-F238E27FC236}">
              <a16:creationId xmlns:a16="http://schemas.microsoft.com/office/drawing/2014/main" id="{8C4E1F35-6517-4BDC-A217-D5FF6E72BAA2}"/>
            </a:ext>
          </a:extLst>
        </xdr:cNvPr>
        <xdr:cNvCxnSpPr/>
      </xdr:nvCxnSpPr>
      <xdr:spPr>
        <a:xfrm>
          <a:off x="10388600" y="5845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131734</xdr:rowOff>
    </xdr:from>
    <xdr:ext cx="469744" cy="259045"/>
    <xdr:sp macro="" textlink="">
      <xdr:nvSpPr>
        <xdr:cNvPr id="121" name="【図書館】&#10;一人当たり面積平均値テキスト">
          <a:extLst>
            <a:ext uri="{FF2B5EF4-FFF2-40B4-BE49-F238E27FC236}">
              <a16:creationId xmlns:a16="http://schemas.microsoft.com/office/drawing/2014/main" id="{44016509-EB20-43F0-B4E8-A0552FEFEE02}"/>
            </a:ext>
          </a:extLst>
        </xdr:cNvPr>
        <xdr:cNvSpPr txBox="1"/>
      </xdr:nvSpPr>
      <xdr:spPr>
        <a:xfrm>
          <a:off x="10515600" y="68182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2" name="フローチャート: 判断 121">
          <a:extLst>
            <a:ext uri="{FF2B5EF4-FFF2-40B4-BE49-F238E27FC236}">
              <a16:creationId xmlns:a16="http://schemas.microsoft.com/office/drawing/2014/main" id="{6D5B83D3-A4D4-44C5-9E1C-13B01BB42E0C}"/>
            </a:ext>
          </a:extLst>
        </xdr:cNvPr>
        <xdr:cNvSpPr/>
      </xdr:nvSpPr>
      <xdr:spPr>
        <a:xfrm>
          <a:off x="104267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3" name="フローチャート: 判断 122">
          <a:extLst>
            <a:ext uri="{FF2B5EF4-FFF2-40B4-BE49-F238E27FC236}">
              <a16:creationId xmlns:a16="http://schemas.microsoft.com/office/drawing/2014/main" id="{359F7D3B-7078-4D4C-8A5C-10739A88A801}"/>
            </a:ext>
          </a:extLst>
        </xdr:cNvPr>
        <xdr:cNvSpPr/>
      </xdr:nvSpPr>
      <xdr:spPr>
        <a:xfrm>
          <a:off x="9588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4" name="フローチャート: 判断 123">
          <a:extLst>
            <a:ext uri="{FF2B5EF4-FFF2-40B4-BE49-F238E27FC236}">
              <a16:creationId xmlns:a16="http://schemas.microsoft.com/office/drawing/2014/main" id="{A2686847-4252-45DD-BB93-7C0013AA3453}"/>
            </a:ext>
          </a:extLst>
        </xdr:cNvPr>
        <xdr:cNvSpPr/>
      </xdr:nvSpPr>
      <xdr:spPr>
        <a:xfrm>
          <a:off x="8699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5" name="フローチャート: 判断 124">
          <a:extLst>
            <a:ext uri="{FF2B5EF4-FFF2-40B4-BE49-F238E27FC236}">
              <a16:creationId xmlns:a16="http://schemas.microsoft.com/office/drawing/2014/main" id="{2A2315F6-9308-43CD-BAB9-0C548E2D0BCD}"/>
            </a:ext>
          </a:extLst>
        </xdr:cNvPr>
        <xdr:cNvSpPr/>
      </xdr:nvSpPr>
      <xdr:spPr>
        <a:xfrm>
          <a:off x="7810500" y="685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26" name="フローチャート: 判断 125">
          <a:extLst>
            <a:ext uri="{FF2B5EF4-FFF2-40B4-BE49-F238E27FC236}">
              <a16:creationId xmlns:a16="http://schemas.microsoft.com/office/drawing/2014/main" id="{04211F8E-3B13-4DBF-B49B-EC27ECB83F00}"/>
            </a:ext>
          </a:extLst>
        </xdr:cNvPr>
        <xdr:cNvSpPr/>
      </xdr:nvSpPr>
      <xdr:spPr>
        <a:xfrm>
          <a:off x="6921500" y="687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F93A65A-C45C-445D-972B-2B8F5B4B25B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CF5C3B9-A19A-4653-AB9A-FAEF693DB11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019DBC0-344C-4955-86B3-0A78DC9CCDB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F01E3788-4B09-4523-B7F3-9738E99A60A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C9C0DA0D-B62D-498B-8CC9-436833CE310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142422</xdr:rowOff>
    </xdr:from>
    <xdr:to>
      <xdr:col>55</xdr:col>
      <xdr:colOff>50800</xdr:colOff>
      <xdr:row>40</xdr:row>
      <xdr:rowOff>72572</xdr:rowOff>
    </xdr:to>
    <xdr:sp macro="" textlink="">
      <xdr:nvSpPr>
        <xdr:cNvPr id="132" name="楕円 131">
          <a:extLst>
            <a:ext uri="{FF2B5EF4-FFF2-40B4-BE49-F238E27FC236}">
              <a16:creationId xmlns:a16="http://schemas.microsoft.com/office/drawing/2014/main" id="{E9DF414F-2F9E-4199-91FE-A3AA60894A47}"/>
            </a:ext>
          </a:extLst>
        </xdr:cNvPr>
        <xdr:cNvSpPr/>
      </xdr:nvSpPr>
      <xdr:spPr>
        <a:xfrm>
          <a:off x="10426700" y="682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165299</xdr:rowOff>
    </xdr:from>
    <xdr:ext cx="469744" cy="259045"/>
    <xdr:sp macro="" textlink="">
      <xdr:nvSpPr>
        <xdr:cNvPr id="133" name="【図書館】&#10;一人当たり面積該当値テキスト">
          <a:extLst>
            <a:ext uri="{FF2B5EF4-FFF2-40B4-BE49-F238E27FC236}">
              <a16:creationId xmlns:a16="http://schemas.microsoft.com/office/drawing/2014/main" id="{4F367DE4-A61D-4E98-A1F3-6C8078A9E395}"/>
            </a:ext>
          </a:extLst>
        </xdr:cNvPr>
        <xdr:cNvSpPr txBox="1"/>
      </xdr:nvSpPr>
      <xdr:spPr>
        <a:xfrm>
          <a:off x="10515600" y="6680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142422</xdr:rowOff>
    </xdr:from>
    <xdr:to>
      <xdr:col>50</xdr:col>
      <xdr:colOff>165100</xdr:colOff>
      <xdr:row>40</xdr:row>
      <xdr:rowOff>72572</xdr:rowOff>
    </xdr:to>
    <xdr:sp macro="" textlink="">
      <xdr:nvSpPr>
        <xdr:cNvPr id="134" name="楕円 133">
          <a:extLst>
            <a:ext uri="{FF2B5EF4-FFF2-40B4-BE49-F238E27FC236}">
              <a16:creationId xmlns:a16="http://schemas.microsoft.com/office/drawing/2014/main" id="{C84C4BC8-95D3-4098-858A-B263AF03CB4C}"/>
            </a:ext>
          </a:extLst>
        </xdr:cNvPr>
        <xdr:cNvSpPr/>
      </xdr:nvSpPr>
      <xdr:spPr>
        <a:xfrm>
          <a:off x="9588500" y="682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21772</xdr:rowOff>
    </xdr:from>
    <xdr:to>
      <xdr:col>55</xdr:col>
      <xdr:colOff>0</xdr:colOff>
      <xdr:row>40</xdr:row>
      <xdr:rowOff>21772</xdr:rowOff>
    </xdr:to>
    <xdr:cxnSp macro="">
      <xdr:nvCxnSpPr>
        <xdr:cNvPr id="135" name="直線コネクタ 134">
          <a:extLst>
            <a:ext uri="{FF2B5EF4-FFF2-40B4-BE49-F238E27FC236}">
              <a16:creationId xmlns:a16="http://schemas.microsoft.com/office/drawing/2014/main" id="{399EE8F3-DAD8-4D8D-82AC-8C3E8584D8C3}"/>
            </a:ext>
          </a:extLst>
        </xdr:cNvPr>
        <xdr:cNvCxnSpPr/>
      </xdr:nvCxnSpPr>
      <xdr:spPr>
        <a:xfrm>
          <a:off x="9639300" y="68797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36" name="楕円 135">
          <a:extLst>
            <a:ext uri="{FF2B5EF4-FFF2-40B4-BE49-F238E27FC236}">
              <a16:creationId xmlns:a16="http://schemas.microsoft.com/office/drawing/2014/main" id="{6EFD8A51-D240-46B7-9372-52F262EA2ED9}"/>
            </a:ext>
          </a:extLst>
        </xdr:cNvPr>
        <xdr:cNvSpPr/>
      </xdr:nvSpPr>
      <xdr:spPr>
        <a:xfrm>
          <a:off x="8699500" y="683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21772</xdr:rowOff>
    </xdr:from>
    <xdr:to>
      <xdr:col>50</xdr:col>
      <xdr:colOff>114300</xdr:colOff>
      <xdr:row>40</xdr:row>
      <xdr:rowOff>32657</xdr:rowOff>
    </xdr:to>
    <xdr:cxnSp macro="">
      <xdr:nvCxnSpPr>
        <xdr:cNvPr id="137" name="直線コネクタ 136">
          <a:extLst>
            <a:ext uri="{FF2B5EF4-FFF2-40B4-BE49-F238E27FC236}">
              <a16:creationId xmlns:a16="http://schemas.microsoft.com/office/drawing/2014/main" id="{30F6CD15-E206-4112-A01D-ACD287839408}"/>
            </a:ext>
          </a:extLst>
        </xdr:cNvPr>
        <xdr:cNvCxnSpPr/>
      </xdr:nvCxnSpPr>
      <xdr:spPr>
        <a:xfrm flipV="1">
          <a:off x="8750300" y="68797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153307</xdr:rowOff>
    </xdr:from>
    <xdr:to>
      <xdr:col>41</xdr:col>
      <xdr:colOff>101600</xdr:colOff>
      <xdr:row>40</xdr:row>
      <xdr:rowOff>83457</xdr:rowOff>
    </xdr:to>
    <xdr:sp macro="" textlink="">
      <xdr:nvSpPr>
        <xdr:cNvPr id="138" name="楕円 137">
          <a:extLst>
            <a:ext uri="{FF2B5EF4-FFF2-40B4-BE49-F238E27FC236}">
              <a16:creationId xmlns:a16="http://schemas.microsoft.com/office/drawing/2014/main" id="{9A53FA44-CED9-41BA-A593-E1EAB17C7EC9}"/>
            </a:ext>
          </a:extLst>
        </xdr:cNvPr>
        <xdr:cNvSpPr/>
      </xdr:nvSpPr>
      <xdr:spPr>
        <a:xfrm>
          <a:off x="7810500" y="683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32657</xdr:rowOff>
    </xdr:from>
    <xdr:to>
      <xdr:col>45</xdr:col>
      <xdr:colOff>177800</xdr:colOff>
      <xdr:row>40</xdr:row>
      <xdr:rowOff>32657</xdr:rowOff>
    </xdr:to>
    <xdr:cxnSp macro="">
      <xdr:nvCxnSpPr>
        <xdr:cNvPr id="139" name="直線コネクタ 138">
          <a:extLst>
            <a:ext uri="{FF2B5EF4-FFF2-40B4-BE49-F238E27FC236}">
              <a16:creationId xmlns:a16="http://schemas.microsoft.com/office/drawing/2014/main" id="{9704148A-3C8A-45A1-AFDC-5B721183AB5A}"/>
            </a:ext>
          </a:extLst>
        </xdr:cNvPr>
        <xdr:cNvCxnSpPr/>
      </xdr:nvCxnSpPr>
      <xdr:spPr>
        <a:xfrm>
          <a:off x="7861300" y="68906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164193</xdr:rowOff>
    </xdr:from>
    <xdr:to>
      <xdr:col>36</xdr:col>
      <xdr:colOff>165100</xdr:colOff>
      <xdr:row>40</xdr:row>
      <xdr:rowOff>94343</xdr:rowOff>
    </xdr:to>
    <xdr:sp macro="" textlink="">
      <xdr:nvSpPr>
        <xdr:cNvPr id="140" name="楕円 139">
          <a:extLst>
            <a:ext uri="{FF2B5EF4-FFF2-40B4-BE49-F238E27FC236}">
              <a16:creationId xmlns:a16="http://schemas.microsoft.com/office/drawing/2014/main" id="{88B5D2B6-F0EA-45AF-B9CD-5386A2D6DBC7}"/>
            </a:ext>
          </a:extLst>
        </xdr:cNvPr>
        <xdr:cNvSpPr/>
      </xdr:nvSpPr>
      <xdr:spPr>
        <a:xfrm>
          <a:off x="6921500" y="68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32657</xdr:rowOff>
    </xdr:from>
    <xdr:to>
      <xdr:col>41</xdr:col>
      <xdr:colOff>50800</xdr:colOff>
      <xdr:row>40</xdr:row>
      <xdr:rowOff>43543</xdr:rowOff>
    </xdr:to>
    <xdr:cxnSp macro="">
      <xdr:nvCxnSpPr>
        <xdr:cNvPr id="141" name="直線コネクタ 140">
          <a:extLst>
            <a:ext uri="{FF2B5EF4-FFF2-40B4-BE49-F238E27FC236}">
              <a16:creationId xmlns:a16="http://schemas.microsoft.com/office/drawing/2014/main" id="{36421946-A557-437F-82E7-BF97BB7335B8}"/>
            </a:ext>
          </a:extLst>
        </xdr:cNvPr>
        <xdr:cNvCxnSpPr/>
      </xdr:nvCxnSpPr>
      <xdr:spPr>
        <a:xfrm flipV="1">
          <a:off x="6972300" y="68906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74584</xdr:rowOff>
    </xdr:from>
    <xdr:ext cx="469744" cy="259045"/>
    <xdr:sp macro="" textlink="">
      <xdr:nvSpPr>
        <xdr:cNvPr id="142" name="n_1aveValue【図書館】&#10;一人当たり面積">
          <a:extLst>
            <a:ext uri="{FF2B5EF4-FFF2-40B4-BE49-F238E27FC236}">
              <a16:creationId xmlns:a16="http://schemas.microsoft.com/office/drawing/2014/main" id="{E872A8D7-9B8C-43D2-A6DF-A5568AC23E52}"/>
            </a:ext>
          </a:extLst>
        </xdr:cNvPr>
        <xdr:cNvSpPr txBox="1"/>
      </xdr:nvSpPr>
      <xdr:spPr>
        <a:xfrm>
          <a:off x="9391727" y="693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74584</xdr:rowOff>
    </xdr:from>
    <xdr:ext cx="469744" cy="259045"/>
    <xdr:sp macro="" textlink="">
      <xdr:nvSpPr>
        <xdr:cNvPr id="143" name="n_2aveValue【図書館】&#10;一人当たり面積">
          <a:extLst>
            <a:ext uri="{FF2B5EF4-FFF2-40B4-BE49-F238E27FC236}">
              <a16:creationId xmlns:a16="http://schemas.microsoft.com/office/drawing/2014/main" id="{85F4001E-C794-4DBE-9DB1-8619C52F4F4D}"/>
            </a:ext>
          </a:extLst>
        </xdr:cNvPr>
        <xdr:cNvSpPr txBox="1"/>
      </xdr:nvSpPr>
      <xdr:spPr>
        <a:xfrm>
          <a:off x="8515427" y="693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85470</xdr:rowOff>
    </xdr:from>
    <xdr:ext cx="469744" cy="259045"/>
    <xdr:sp macro="" textlink="">
      <xdr:nvSpPr>
        <xdr:cNvPr id="144" name="n_3aveValue【図書館】&#10;一人当たり面積">
          <a:extLst>
            <a:ext uri="{FF2B5EF4-FFF2-40B4-BE49-F238E27FC236}">
              <a16:creationId xmlns:a16="http://schemas.microsoft.com/office/drawing/2014/main" id="{4C521C17-4320-4A9B-99D3-F160D855EFA1}"/>
            </a:ext>
          </a:extLst>
        </xdr:cNvPr>
        <xdr:cNvSpPr txBox="1"/>
      </xdr:nvSpPr>
      <xdr:spPr>
        <a:xfrm>
          <a:off x="7626427" y="694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107242</xdr:rowOff>
    </xdr:from>
    <xdr:ext cx="469744" cy="259045"/>
    <xdr:sp macro="" textlink="">
      <xdr:nvSpPr>
        <xdr:cNvPr id="145" name="n_4aveValue【図書館】&#10;一人当たり面積">
          <a:extLst>
            <a:ext uri="{FF2B5EF4-FFF2-40B4-BE49-F238E27FC236}">
              <a16:creationId xmlns:a16="http://schemas.microsoft.com/office/drawing/2014/main" id="{9EB5C79F-7CC5-4D9E-93E9-3BD96B26EF0C}"/>
            </a:ext>
          </a:extLst>
        </xdr:cNvPr>
        <xdr:cNvSpPr txBox="1"/>
      </xdr:nvSpPr>
      <xdr:spPr>
        <a:xfrm>
          <a:off x="6737427" y="6965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89099</xdr:rowOff>
    </xdr:from>
    <xdr:ext cx="469744" cy="259045"/>
    <xdr:sp macro="" textlink="">
      <xdr:nvSpPr>
        <xdr:cNvPr id="146" name="n_1mainValue【図書館】&#10;一人当たり面積">
          <a:extLst>
            <a:ext uri="{FF2B5EF4-FFF2-40B4-BE49-F238E27FC236}">
              <a16:creationId xmlns:a16="http://schemas.microsoft.com/office/drawing/2014/main" id="{3BD4BD02-F0A5-42AE-99A3-1E74DC543DDC}"/>
            </a:ext>
          </a:extLst>
        </xdr:cNvPr>
        <xdr:cNvSpPr txBox="1"/>
      </xdr:nvSpPr>
      <xdr:spPr>
        <a:xfrm>
          <a:off x="9391727" y="6604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99984</xdr:rowOff>
    </xdr:from>
    <xdr:ext cx="469744" cy="259045"/>
    <xdr:sp macro="" textlink="">
      <xdr:nvSpPr>
        <xdr:cNvPr id="147" name="n_2mainValue【図書館】&#10;一人当たり面積">
          <a:extLst>
            <a:ext uri="{FF2B5EF4-FFF2-40B4-BE49-F238E27FC236}">
              <a16:creationId xmlns:a16="http://schemas.microsoft.com/office/drawing/2014/main" id="{34133E5D-9215-4843-8504-13F102408231}"/>
            </a:ext>
          </a:extLst>
        </xdr:cNvPr>
        <xdr:cNvSpPr txBox="1"/>
      </xdr:nvSpPr>
      <xdr:spPr>
        <a:xfrm>
          <a:off x="8515427" y="6615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99984</xdr:rowOff>
    </xdr:from>
    <xdr:ext cx="469744" cy="259045"/>
    <xdr:sp macro="" textlink="">
      <xdr:nvSpPr>
        <xdr:cNvPr id="148" name="n_3mainValue【図書館】&#10;一人当たり面積">
          <a:extLst>
            <a:ext uri="{FF2B5EF4-FFF2-40B4-BE49-F238E27FC236}">
              <a16:creationId xmlns:a16="http://schemas.microsoft.com/office/drawing/2014/main" id="{B12E8F94-3A48-4171-AA96-685D6A9E3069}"/>
            </a:ext>
          </a:extLst>
        </xdr:cNvPr>
        <xdr:cNvSpPr txBox="1"/>
      </xdr:nvSpPr>
      <xdr:spPr>
        <a:xfrm>
          <a:off x="7626427" y="6615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110870</xdr:rowOff>
    </xdr:from>
    <xdr:ext cx="469744" cy="259045"/>
    <xdr:sp macro="" textlink="">
      <xdr:nvSpPr>
        <xdr:cNvPr id="149" name="n_4mainValue【図書館】&#10;一人当たり面積">
          <a:extLst>
            <a:ext uri="{FF2B5EF4-FFF2-40B4-BE49-F238E27FC236}">
              <a16:creationId xmlns:a16="http://schemas.microsoft.com/office/drawing/2014/main" id="{376332D2-2AF1-4A55-9EEB-B9FF0415FFC0}"/>
            </a:ext>
          </a:extLst>
        </xdr:cNvPr>
        <xdr:cNvSpPr txBox="1"/>
      </xdr:nvSpPr>
      <xdr:spPr>
        <a:xfrm>
          <a:off x="6737427" y="662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E8650436-808A-40A4-A712-2013D5F920C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7E5724EC-B24B-4043-9FBB-8A62AF7186B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EAD92F5F-77DA-4FB3-B662-AFCA1875647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CCF73F30-263D-42EC-8C16-2984025FA3C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2D46C60D-1D4C-4213-A665-CA6F02371B7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6DD301B3-FA05-4A44-8249-5A5EA138FFD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B3C8F511-40C1-4EE3-BA1A-E9346960EF6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DE84DF6B-E70B-4558-972A-1E376D8801E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163FE21E-0FA9-40D1-A315-98BA20C8258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2B50E1BF-040A-4013-826A-4DCCA4D18F8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A9245F6B-50C3-406F-915F-57924DC3565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9964BDE6-AAA3-46A4-8562-1DC84A5E6E26}"/>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3342CA76-28EE-4C23-A5E1-52E2FD2A7B4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6E0252DF-91C8-4961-AD03-B4B26C197267}"/>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EAB1E00B-014D-41DB-8578-8501E1093CB1}"/>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052B673E-73EB-4320-8A94-DA1D0BD1D094}"/>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20AECA0F-1859-4C87-8AEC-465EF1794745}"/>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47FEB733-F4F6-4075-9D3C-8798E2A27708}"/>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9D3B407B-0F91-4E3F-AEA7-F32AE82A329E}"/>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7D33DA7D-94D2-458C-A6BF-71414BE0B22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56495F88-F1BD-4D05-A17D-A4F9A91D3AA8}"/>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802E98E2-D652-45E3-AC2A-B81EA3F8C7D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589E4C1B-EF5D-42F0-8495-7E147A9B0621}"/>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102E1B61-7820-43CB-B83A-60C3797E2CB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5D7CF0FF-6762-4F8F-83B6-5E9C9B1E526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a:extLst>
            <a:ext uri="{FF2B5EF4-FFF2-40B4-BE49-F238E27FC236}">
              <a16:creationId xmlns:a16="http://schemas.microsoft.com/office/drawing/2014/main" id="{4C402EC1-FB4A-4936-BEC9-4846ACFAECD7}"/>
            </a:ext>
          </a:extLst>
        </xdr:cNvPr>
        <xdr:cNvCxnSpPr/>
      </xdr:nvCxnSpPr>
      <xdr:spPr>
        <a:xfrm flipV="1">
          <a:off x="4634865" y="9630591"/>
          <a:ext cx="0" cy="1427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166804B4-8201-4A24-B394-3F7B00809F5D}"/>
            </a:ext>
          </a:extLst>
        </xdr:cNvPr>
        <xdr:cNvSpPr txBox="1"/>
      </xdr:nvSpPr>
      <xdr:spPr>
        <a:xfrm>
          <a:off x="4673600" y="11061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a:extLst>
            <a:ext uri="{FF2B5EF4-FFF2-40B4-BE49-F238E27FC236}">
              <a16:creationId xmlns:a16="http://schemas.microsoft.com/office/drawing/2014/main" id="{22F6EB32-49E6-41F6-8DF4-9843BE41F6F3}"/>
            </a:ext>
          </a:extLst>
        </xdr:cNvPr>
        <xdr:cNvCxnSpPr/>
      </xdr:nvCxnSpPr>
      <xdr:spPr>
        <a:xfrm>
          <a:off x="4546600" y="11057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8" name="【体育館・プール】&#10;有形固定資産減価償却率最大値テキスト">
          <a:extLst>
            <a:ext uri="{FF2B5EF4-FFF2-40B4-BE49-F238E27FC236}">
              <a16:creationId xmlns:a16="http://schemas.microsoft.com/office/drawing/2014/main" id="{D8E36303-2BD1-4158-A5CF-6B1211B2EFF4}"/>
            </a:ext>
          </a:extLst>
        </xdr:cNvPr>
        <xdr:cNvSpPr txBox="1"/>
      </xdr:nvSpPr>
      <xdr:spPr>
        <a:xfrm>
          <a:off x="4673600" y="940581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a:extLst>
            <a:ext uri="{FF2B5EF4-FFF2-40B4-BE49-F238E27FC236}">
              <a16:creationId xmlns:a16="http://schemas.microsoft.com/office/drawing/2014/main" id="{1838FFC8-14AF-48E6-923C-1C6D0E6F53E4}"/>
            </a:ext>
          </a:extLst>
        </xdr:cNvPr>
        <xdr:cNvCxnSpPr/>
      </xdr:nvCxnSpPr>
      <xdr:spPr>
        <a:xfrm>
          <a:off x="4546600" y="9630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135362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61C47A71-6AB4-4D65-ADE0-D8289C8C859F}"/>
            </a:ext>
          </a:extLst>
        </xdr:cNvPr>
        <xdr:cNvSpPr txBox="1"/>
      </xdr:nvSpPr>
      <xdr:spPr>
        <a:xfrm>
          <a:off x="4673600" y="10250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1" name="フローチャート: 判断 180">
          <a:extLst>
            <a:ext uri="{FF2B5EF4-FFF2-40B4-BE49-F238E27FC236}">
              <a16:creationId xmlns:a16="http://schemas.microsoft.com/office/drawing/2014/main" id="{AD3CA1EE-F619-4FF4-BB2A-A0175A26E4D5}"/>
            </a:ext>
          </a:extLst>
        </xdr:cNvPr>
        <xdr:cNvSpPr/>
      </xdr:nvSpPr>
      <xdr:spPr>
        <a:xfrm>
          <a:off x="45847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2" name="フローチャート: 判断 181">
          <a:extLst>
            <a:ext uri="{FF2B5EF4-FFF2-40B4-BE49-F238E27FC236}">
              <a16:creationId xmlns:a16="http://schemas.microsoft.com/office/drawing/2014/main" id="{C733CCB6-CB2B-4136-9D89-6DF78C58C961}"/>
            </a:ext>
          </a:extLst>
        </xdr:cNvPr>
        <xdr:cNvSpPr/>
      </xdr:nvSpPr>
      <xdr:spPr>
        <a:xfrm>
          <a:off x="3746500" y="104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3" name="フローチャート: 判断 182">
          <a:extLst>
            <a:ext uri="{FF2B5EF4-FFF2-40B4-BE49-F238E27FC236}">
              <a16:creationId xmlns:a16="http://schemas.microsoft.com/office/drawing/2014/main" id="{8C5EB2EB-3C26-4193-B0D0-3ED10A3AE28B}"/>
            </a:ext>
          </a:extLst>
        </xdr:cNvPr>
        <xdr:cNvSpPr/>
      </xdr:nvSpPr>
      <xdr:spPr>
        <a:xfrm>
          <a:off x="2857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4" name="フローチャート: 判断 183">
          <a:extLst>
            <a:ext uri="{FF2B5EF4-FFF2-40B4-BE49-F238E27FC236}">
              <a16:creationId xmlns:a16="http://schemas.microsoft.com/office/drawing/2014/main" id="{657F490F-9BBD-4231-98A1-1F0BB17CEDE9}"/>
            </a:ext>
          </a:extLst>
        </xdr:cNvPr>
        <xdr:cNvSpPr/>
      </xdr:nvSpPr>
      <xdr:spPr>
        <a:xfrm>
          <a:off x="1968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5" name="フローチャート: 判断 184">
          <a:extLst>
            <a:ext uri="{FF2B5EF4-FFF2-40B4-BE49-F238E27FC236}">
              <a16:creationId xmlns:a16="http://schemas.microsoft.com/office/drawing/2014/main" id="{14AA94E9-7ABB-4F41-B14D-D36851EA87DB}"/>
            </a:ext>
          </a:extLst>
        </xdr:cNvPr>
        <xdr:cNvSpPr/>
      </xdr:nvSpPr>
      <xdr:spPr>
        <a:xfrm>
          <a:off x="1079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187DD4D-FAAA-4672-889A-A23AF9F5FB3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40EB19D-2BDA-4B16-8D0E-4DE96D6504A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F0A21B3-7E01-4BC5-9874-C3CEE7790B3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30A6BFDC-AD93-4698-9B3C-141BE5C0BFC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30CA36CD-5053-43E0-8142-942DA1995BE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130447</xdr:rowOff>
    </xdr:from>
    <xdr:to>
      <xdr:col>24</xdr:col>
      <xdr:colOff>114300</xdr:colOff>
      <xdr:row>63</xdr:row>
      <xdr:rowOff>60597</xdr:rowOff>
    </xdr:to>
    <xdr:sp macro="" textlink="">
      <xdr:nvSpPr>
        <xdr:cNvPr id="191" name="楕円 190">
          <a:extLst>
            <a:ext uri="{FF2B5EF4-FFF2-40B4-BE49-F238E27FC236}">
              <a16:creationId xmlns:a16="http://schemas.microsoft.com/office/drawing/2014/main" id="{532490CD-D599-4778-B2B4-159D8C595B98}"/>
            </a:ext>
          </a:extLst>
        </xdr:cNvPr>
        <xdr:cNvSpPr/>
      </xdr:nvSpPr>
      <xdr:spPr>
        <a:xfrm>
          <a:off x="4584700" y="1076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108874</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DDF67AA6-2EAE-412A-B9D5-0748F94834B8}"/>
            </a:ext>
          </a:extLst>
        </xdr:cNvPr>
        <xdr:cNvSpPr txBox="1"/>
      </xdr:nvSpPr>
      <xdr:spPr>
        <a:xfrm>
          <a:off x="4673600" y="10738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104322</xdr:rowOff>
    </xdr:from>
    <xdr:to>
      <xdr:col>20</xdr:col>
      <xdr:colOff>38100</xdr:colOff>
      <xdr:row>63</xdr:row>
      <xdr:rowOff>34472</xdr:rowOff>
    </xdr:to>
    <xdr:sp macro="" textlink="">
      <xdr:nvSpPr>
        <xdr:cNvPr id="193" name="楕円 192">
          <a:extLst>
            <a:ext uri="{FF2B5EF4-FFF2-40B4-BE49-F238E27FC236}">
              <a16:creationId xmlns:a16="http://schemas.microsoft.com/office/drawing/2014/main" id="{7C90C920-CDE4-448E-9D41-4CAB8CB135A8}"/>
            </a:ext>
          </a:extLst>
        </xdr:cNvPr>
        <xdr:cNvSpPr/>
      </xdr:nvSpPr>
      <xdr:spPr>
        <a:xfrm>
          <a:off x="3746500" y="10734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155122</xdr:rowOff>
    </xdr:from>
    <xdr:to>
      <xdr:col>24</xdr:col>
      <xdr:colOff>63500</xdr:colOff>
      <xdr:row>63</xdr:row>
      <xdr:rowOff>9797</xdr:rowOff>
    </xdr:to>
    <xdr:cxnSp macro="">
      <xdr:nvCxnSpPr>
        <xdr:cNvPr id="194" name="直線コネクタ 193">
          <a:extLst>
            <a:ext uri="{FF2B5EF4-FFF2-40B4-BE49-F238E27FC236}">
              <a16:creationId xmlns:a16="http://schemas.microsoft.com/office/drawing/2014/main" id="{F5B42DD2-6548-4024-AB9F-26F0F7C246BA}"/>
            </a:ext>
          </a:extLst>
        </xdr:cNvPr>
        <xdr:cNvCxnSpPr/>
      </xdr:nvCxnSpPr>
      <xdr:spPr>
        <a:xfrm>
          <a:off x="3797300" y="10785022"/>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151674</xdr:rowOff>
    </xdr:from>
    <xdr:to>
      <xdr:col>15</xdr:col>
      <xdr:colOff>101600</xdr:colOff>
      <xdr:row>63</xdr:row>
      <xdr:rowOff>81824</xdr:rowOff>
    </xdr:to>
    <xdr:sp macro="" textlink="">
      <xdr:nvSpPr>
        <xdr:cNvPr id="195" name="楕円 194">
          <a:extLst>
            <a:ext uri="{FF2B5EF4-FFF2-40B4-BE49-F238E27FC236}">
              <a16:creationId xmlns:a16="http://schemas.microsoft.com/office/drawing/2014/main" id="{E85E95A9-FC84-4B28-875E-D7CE5FC87FCB}"/>
            </a:ext>
          </a:extLst>
        </xdr:cNvPr>
        <xdr:cNvSpPr/>
      </xdr:nvSpPr>
      <xdr:spPr>
        <a:xfrm>
          <a:off x="2857500" y="1078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155122</xdr:rowOff>
    </xdr:from>
    <xdr:to>
      <xdr:col>19</xdr:col>
      <xdr:colOff>177800</xdr:colOff>
      <xdr:row>63</xdr:row>
      <xdr:rowOff>31024</xdr:rowOff>
    </xdr:to>
    <xdr:cxnSp macro="">
      <xdr:nvCxnSpPr>
        <xdr:cNvPr id="196" name="直線コネクタ 195">
          <a:extLst>
            <a:ext uri="{FF2B5EF4-FFF2-40B4-BE49-F238E27FC236}">
              <a16:creationId xmlns:a16="http://schemas.microsoft.com/office/drawing/2014/main" id="{00C729B1-D86F-42F4-82AC-44CBC60CAB90}"/>
            </a:ext>
          </a:extLst>
        </xdr:cNvPr>
        <xdr:cNvCxnSpPr/>
      </xdr:nvCxnSpPr>
      <xdr:spPr>
        <a:xfrm flipV="1">
          <a:off x="2908300" y="10785022"/>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127181</xdr:rowOff>
    </xdr:from>
    <xdr:to>
      <xdr:col>10</xdr:col>
      <xdr:colOff>165100</xdr:colOff>
      <xdr:row>63</xdr:row>
      <xdr:rowOff>57331</xdr:rowOff>
    </xdr:to>
    <xdr:sp macro="" textlink="">
      <xdr:nvSpPr>
        <xdr:cNvPr id="197" name="楕円 196">
          <a:extLst>
            <a:ext uri="{FF2B5EF4-FFF2-40B4-BE49-F238E27FC236}">
              <a16:creationId xmlns:a16="http://schemas.microsoft.com/office/drawing/2014/main" id="{C557258F-7033-4C8C-87B6-1B63C008A978}"/>
            </a:ext>
          </a:extLst>
        </xdr:cNvPr>
        <xdr:cNvSpPr/>
      </xdr:nvSpPr>
      <xdr:spPr>
        <a:xfrm>
          <a:off x="1968500" y="1075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6531</xdr:rowOff>
    </xdr:from>
    <xdr:to>
      <xdr:col>15</xdr:col>
      <xdr:colOff>50800</xdr:colOff>
      <xdr:row>63</xdr:row>
      <xdr:rowOff>31024</xdr:rowOff>
    </xdr:to>
    <xdr:cxnSp macro="">
      <xdr:nvCxnSpPr>
        <xdr:cNvPr id="198" name="直線コネクタ 197">
          <a:extLst>
            <a:ext uri="{FF2B5EF4-FFF2-40B4-BE49-F238E27FC236}">
              <a16:creationId xmlns:a16="http://schemas.microsoft.com/office/drawing/2014/main" id="{9A24FEB0-97EA-444A-882F-0FD4D2C4566A}"/>
            </a:ext>
          </a:extLst>
        </xdr:cNvPr>
        <xdr:cNvCxnSpPr/>
      </xdr:nvCxnSpPr>
      <xdr:spPr>
        <a:xfrm>
          <a:off x="2019300" y="10807881"/>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102688</xdr:rowOff>
    </xdr:from>
    <xdr:to>
      <xdr:col>6</xdr:col>
      <xdr:colOff>38100</xdr:colOff>
      <xdr:row>63</xdr:row>
      <xdr:rowOff>32838</xdr:rowOff>
    </xdr:to>
    <xdr:sp macro="" textlink="">
      <xdr:nvSpPr>
        <xdr:cNvPr id="199" name="楕円 198">
          <a:extLst>
            <a:ext uri="{FF2B5EF4-FFF2-40B4-BE49-F238E27FC236}">
              <a16:creationId xmlns:a16="http://schemas.microsoft.com/office/drawing/2014/main" id="{A6578BA4-1136-422F-9601-BE12BE0CEE7B}"/>
            </a:ext>
          </a:extLst>
        </xdr:cNvPr>
        <xdr:cNvSpPr/>
      </xdr:nvSpPr>
      <xdr:spPr>
        <a:xfrm>
          <a:off x="1079500" y="1073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153488</xdr:rowOff>
    </xdr:from>
    <xdr:to>
      <xdr:col>10</xdr:col>
      <xdr:colOff>114300</xdr:colOff>
      <xdr:row>63</xdr:row>
      <xdr:rowOff>6531</xdr:rowOff>
    </xdr:to>
    <xdr:cxnSp macro="">
      <xdr:nvCxnSpPr>
        <xdr:cNvPr id="200" name="直線コネクタ 199">
          <a:extLst>
            <a:ext uri="{FF2B5EF4-FFF2-40B4-BE49-F238E27FC236}">
              <a16:creationId xmlns:a16="http://schemas.microsoft.com/office/drawing/2014/main" id="{DFCF4CD6-FC3D-4E0D-9CF0-7E6A852140E4}"/>
            </a:ext>
          </a:extLst>
        </xdr:cNvPr>
        <xdr:cNvCxnSpPr/>
      </xdr:nvCxnSpPr>
      <xdr:spPr>
        <a:xfrm>
          <a:off x="1130300" y="10783388"/>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106515</xdr:rowOff>
    </xdr:from>
    <xdr:ext cx="405111" cy="259045"/>
    <xdr:sp macro="" textlink="">
      <xdr:nvSpPr>
        <xdr:cNvPr id="201" name="n_1aveValue【体育館・プール】&#10;有形固定資産減価償却率">
          <a:extLst>
            <a:ext uri="{FF2B5EF4-FFF2-40B4-BE49-F238E27FC236}">
              <a16:creationId xmlns:a16="http://schemas.microsoft.com/office/drawing/2014/main" id="{842208D6-ED25-490E-B918-3DF4D411A512}"/>
            </a:ext>
          </a:extLst>
        </xdr:cNvPr>
        <xdr:cNvSpPr txBox="1"/>
      </xdr:nvSpPr>
      <xdr:spPr>
        <a:xfrm>
          <a:off x="3582044" y="1022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111414</xdr:rowOff>
    </xdr:from>
    <xdr:ext cx="405111" cy="259045"/>
    <xdr:sp macro="" textlink="">
      <xdr:nvSpPr>
        <xdr:cNvPr id="202" name="n_2aveValue【体育館・プール】&#10;有形固定資産減価償却率">
          <a:extLst>
            <a:ext uri="{FF2B5EF4-FFF2-40B4-BE49-F238E27FC236}">
              <a16:creationId xmlns:a16="http://schemas.microsoft.com/office/drawing/2014/main" id="{905EDD14-D9BA-40B3-A8F0-CCACE4CFCF8C}"/>
            </a:ext>
          </a:extLst>
        </xdr:cNvPr>
        <xdr:cNvSpPr txBox="1"/>
      </xdr:nvSpPr>
      <xdr:spPr>
        <a:xfrm>
          <a:off x="2705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98351</xdr:rowOff>
    </xdr:from>
    <xdr:ext cx="405111" cy="259045"/>
    <xdr:sp macro="" textlink="">
      <xdr:nvSpPr>
        <xdr:cNvPr id="203" name="n_3aveValue【体育館・プール】&#10;有形固定資産減価償却率">
          <a:extLst>
            <a:ext uri="{FF2B5EF4-FFF2-40B4-BE49-F238E27FC236}">
              <a16:creationId xmlns:a16="http://schemas.microsoft.com/office/drawing/2014/main" id="{7DC4BEE2-6441-46BF-886D-67EB0EC47E8E}"/>
            </a:ext>
          </a:extLst>
        </xdr:cNvPr>
        <xdr:cNvSpPr txBox="1"/>
      </xdr:nvSpPr>
      <xdr:spPr>
        <a:xfrm>
          <a:off x="18167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73858</xdr:rowOff>
    </xdr:from>
    <xdr:ext cx="405111" cy="259045"/>
    <xdr:sp macro="" textlink="">
      <xdr:nvSpPr>
        <xdr:cNvPr id="204" name="n_4aveValue【体育館・プール】&#10;有形固定資産減価償却率">
          <a:extLst>
            <a:ext uri="{FF2B5EF4-FFF2-40B4-BE49-F238E27FC236}">
              <a16:creationId xmlns:a16="http://schemas.microsoft.com/office/drawing/2014/main" id="{C26F2204-D0A0-4E45-8AB8-CD9B325CAD13}"/>
            </a:ext>
          </a:extLst>
        </xdr:cNvPr>
        <xdr:cNvSpPr txBox="1"/>
      </xdr:nvSpPr>
      <xdr:spPr>
        <a:xfrm>
          <a:off x="927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25599</xdr:rowOff>
    </xdr:from>
    <xdr:ext cx="405111" cy="259045"/>
    <xdr:sp macro="" textlink="">
      <xdr:nvSpPr>
        <xdr:cNvPr id="205" name="n_1mainValue【体育館・プール】&#10;有形固定資産減価償却率">
          <a:extLst>
            <a:ext uri="{FF2B5EF4-FFF2-40B4-BE49-F238E27FC236}">
              <a16:creationId xmlns:a16="http://schemas.microsoft.com/office/drawing/2014/main" id="{BEAD8400-D087-4489-891A-C15C6A7AC519}"/>
            </a:ext>
          </a:extLst>
        </xdr:cNvPr>
        <xdr:cNvSpPr txBox="1"/>
      </xdr:nvSpPr>
      <xdr:spPr>
        <a:xfrm>
          <a:off x="3582044" y="10826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72951</xdr:rowOff>
    </xdr:from>
    <xdr:ext cx="405111" cy="259045"/>
    <xdr:sp macro="" textlink="">
      <xdr:nvSpPr>
        <xdr:cNvPr id="206" name="n_2mainValue【体育館・プール】&#10;有形固定資産減価償却率">
          <a:extLst>
            <a:ext uri="{FF2B5EF4-FFF2-40B4-BE49-F238E27FC236}">
              <a16:creationId xmlns:a16="http://schemas.microsoft.com/office/drawing/2014/main" id="{92FAD419-B4F5-49E2-B241-6A9833219975}"/>
            </a:ext>
          </a:extLst>
        </xdr:cNvPr>
        <xdr:cNvSpPr txBox="1"/>
      </xdr:nvSpPr>
      <xdr:spPr>
        <a:xfrm>
          <a:off x="2705744" y="10874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48458</xdr:rowOff>
    </xdr:from>
    <xdr:ext cx="405111" cy="259045"/>
    <xdr:sp macro="" textlink="">
      <xdr:nvSpPr>
        <xdr:cNvPr id="207" name="n_3mainValue【体育館・プール】&#10;有形固定資産減価償却率">
          <a:extLst>
            <a:ext uri="{FF2B5EF4-FFF2-40B4-BE49-F238E27FC236}">
              <a16:creationId xmlns:a16="http://schemas.microsoft.com/office/drawing/2014/main" id="{25281B9F-35A2-4635-8F80-3971B1883A21}"/>
            </a:ext>
          </a:extLst>
        </xdr:cNvPr>
        <xdr:cNvSpPr txBox="1"/>
      </xdr:nvSpPr>
      <xdr:spPr>
        <a:xfrm>
          <a:off x="1816744" y="10849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23965</xdr:rowOff>
    </xdr:from>
    <xdr:ext cx="405111" cy="259045"/>
    <xdr:sp macro="" textlink="">
      <xdr:nvSpPr>
        <xdr:cNvPr id="208" name="n_4mainValue【体育館・プール】&#10;有形固定資産減価償却率">
          <a:extLst>
            <a:ext uri="{FF2B5EF4-FFF2-40B4-BE49-F238E27FC236}">
              <a16:creationId xmlns:a16="http://schemas.microsoft.com/office/drawing/2014/main" id="{776E2D41-DC8B-460A-B0F9-4279C8FA5481}"/>
            </a:ext>
          </a:extLst>
        </xdr:cNvPr>
        <xdr:cNvSpPr txBox="1"/>
      </xdr:nvSpPr>
      <xdr:spPr>
        <a:xfrm>
          <a:off x="927744" y="10825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71C50B37-9402-47CE-A577-880C1C5D984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F476E776-E079-460A-A0DC-37F7E88D528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485E56B2-FCE4-4AD0-904E-68DDE20FEA3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59EC5669-70D8-45A1-80E4-3C7449B5FD2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DE0E39A6-2CAD-4364-BFCF-AF722ECB878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A2D464DC-5DD1-4E30-A8FC-3AFA013C5DC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7AB998B8-6E4D-4D95-A6A9-F14779DE6DA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64B60EB-A75B-44A9-A362-3553C4D22E4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C6C1986E-AEC4-4169-8A01-83DBEB52C06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640E494D-C1E8-4769-B3D1-B57CE0CFDF2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FBAEE582-F8E0-4E3A-9F8F-DA5CE885580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64057089-0682-4CF6-A4E8-704DA98CE676}"/>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D10C6DC6-4CEB-4386-B62F-46E666BA45C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FB032767-B8B0-44CB-8D69-0B4E21CB57AA}"/>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C4BF6D88-C99A-4979-BC6D-8868D8CF108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D34D8B8F-6A80-43FA-8595-B06B0426D9B2}"/>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6B4DC77E-3567-4F2E-AAB9-66C4EFE9A1C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A6C6B9EB-250A-43E5-BE3E-58F3A3F94C4A}"/>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242BFD11-BFB8-4DE2-B660-E8ECF6D13C1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2E8DECB4-7CE9-49FB-962D-5C1CAA11C0B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6829937E-0FE6-46BA-A750-C1BEF60E026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3FF6E311-5A5F-4817-A9D4-1D9DF4CA9B81}"/>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38B56153-8CC2-48B8-8807-4F3645959C3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a:extLst>
            <a:ext uri="{FF2B5EF4-FFF2-40B4-BE49-F238E27FC236}">
              <a16:creationId xmlns:a16="http://schemas.microsoft.com/office/drawing/2014/main" id="{A84B0154-B332-46FB-B08F-3FB75B02E857}"/>
            </a:ext>
          </a:extLst>
        </xdr:cNvPr>
        <xdr:cNvCxnSpPr/>
      </xdr:nvCxnSpPr>
      <xdr:spPr>
        <a:xfrm flipV="1">
          <a:off x="10476865" y="974217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3" name="【体育館・プール】&#10;一人当たり面積最小値テキスト">
          <a:extLst>
            <a:ext uri="{FF2B5EF4-FFF2-40B4-BE49-F238E27FC236}">
              <a16:creationId xmlns:a16="http://schemas.microsoft.com/office/drawing/2014/main" id="{FA4AEA22-9629-48EA-883E-67ED39196219}"/>
            </a:ext>
          </a:extLst>
        </xdr:cNvPr>
        <xdr:cNvSpPr txBox="1"/>
      </xdr:nvSpPr>
      <xdr:spPr>
        <a:xfrm>
          <a:off x="10515600"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a:extLst>
            <a:ext uri="{FF2B5EF4-FFF2-40B4-BE49-F238E27FC236}">
              <a16:creationId xmlns:a16="http://schemas.microsoft.com/office/drawing/2014/main" id="{1325DB1D-8D78-4C5B-80E3-9D9AB85158F7}"/>
            </a:ext>
          </a:extLst>
        </xdr:cNvPr>
        <xdr:cNvCxnSpPr/>
      </xdr:nvCxnSpPr>
      <xdr:spPr>
        <a:xfrm>
          <a:off x="10388600" y="1093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5" name="【体育館・プール】&#10;一人当たり面積最大値テキスト">
          <a:extLst>
            <a:ext uri="{FF2B5EF4-FFF2-40B4-BE49-F238E27FC236}">
              <a16:creationId xmlns:a16="http://schemas.microsoft.com/office/drawing/2014/main" id="{156B5439-D974-4444-A973-EA1D45DABAB7}"/>
            </a:ext>
          </a:extLst>
        </xdr:cNvPr>
        <xdr:cNvSpPr txBox="1"/>
      </xdr:nvSpPr>
      <xdr:spPr>
        <a:xfrm>
          <a:off x="10515600" y="951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a:extLst>
            <a:ext uri="{FF2B5EF4-FFF2-40B4-BE49-F238E27FC236}">
              <a16:creationId xmlns:a16="http://schemas.microsoft.com/office/drawing/2014/main" id="{D168E284-C173-4CB7-83A5-AA16EDA0629F}"/>
            </a:ext>
          </a:extLst>
        </xdr:cNvPr>
        <xdr:cNvCxnSpPr/>
      </xdr:nvCxnSpPr>
      <xdr:spPr>
        <a:xfrm>
          <a:off x="10388600" y="974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105427</xdr:rowOff>
    </xdr:from>
    <xdr:ext cx="469744" cy="259045"/>
    <xdr:sp macro="" textlink="">
      <xdr:nvSpPr>
        <xdr:cNvPr id="237" name="【体育館・プール】&#10;一人当たり面積平均値テキスト">
          <a:extLst>
            <a:ext uri="{FF2B5EF4-FFF2-40B4-BE49-F238E27FC236}">
              <a16:creationId xmlns:a16="http://schemas.microsoft.com/office/drawing/2014/main" id="{0E921CD8-E2C0-4B41-8F8B-DCB051A455EC}"/>
            </a:ext>
          </a:extLst>
        </xdr:cNvPr>
        <xdr:cNvSpPr txBox="1"/>
      </xdr:nvSpPr>
      <xdr:spPr>
        <a:xfrm>
          <a:off x="10515600" y="1039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a:extLst>
            <a:ext uri="{FF2B5EF4-FFF2-40B4-BE49-F238E27FC236}">
              <a16:creationId xmlns:a16="http://schemas.microsoft.com/office/drawing/2014/main" id="{7335A424-7B31-4BB6-9C3D-2AC8C41A0306}"/>
            </a:ext>
          </a:extLst>
        </xdr:cNvPr>
        <xdr:cNvSpPr/>
      </xdr:nvSpPr>
      <xdr:spPr>
        <a:xfrm>
          <a:off x="104267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a:extLst>
            <a:ext uri="{FF2B5EF4-FFF2-40B4-BE49-F238E27FC236}">
              <a16:creationId xmlns:a16="http://schemas.microsoft.com/office/drawing/2014/main" id="{5B703FBF-BE20-49D9-9DDB-7EF0E0B1E086}"/>
            </a:ext>
          </a:extLst>
        </xdr:cNvPr>
        <xdr:cNvSpPr/>
      </xdr:nvSpPr>
      <xdr:spPr>
        <a:xfrm>
          <a:off x="9588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a:extLst>
            <a:ext uri="{FF2B5EF4-FFF2-40B4-BE49-F238E27FC236}">
              <a16:creationId xmlns:a16="http://schemas.microsoft.com/office/drawing/2014/main" id="{B0DE7926-B79F-404E-9883-C0E1304F60B7}"/>
            </a:ext>
          </a:extLst>
        </xdr:cNvPr>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a:extLst>
            <a:ext uri="{FF2B5EF4-FFF2-40B4-BE49-F238E27FC236}">
              <a16:creationId xmlns:a16="http://schemas.microsoft.com/office/drawing/2014/main" id="{21C95FBC-D265-41BD-8B66-D9F55A654123}"/>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42" name="フローチャート: 判断 241">
          <a:extLst>
            <a:ext uri="{FF2B5EF4-FFF2-40B4-BE49-F238E27FC236}">
              <a16:creationId xmlns:a16="http://schemas.microsoft.com/office/drawing/2014/main" id="{0DD0B3E9-56E3-4F24-994D-C9B926B44EAB}"/>
            </a:ext>
          </a:extLst>
        </xdr:cNvPr>
        <xdr:cNvSpPr/>
      </xdr:nvSpPr>
      <xdr:spPr>
        <a:xfrm>
          <a:off x="6921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4934DD7-F0E3-4D2A-B397-DE4EADAFFEE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4CE107E-98A5-46F6-9D92-DD16DD53B66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684FF0D-C2B5-49F7-9CC8-B567953D952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D86A30A-CB92-41C1-9EB6-4BF79D418F6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DA4D99B3-6218-48F6-993C-41B32218619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48260</xdr:rowOff>
    </xdr:from>
    <xdr:to>
      <xdr:col>55</xdr:col>
      <xdr:colOff>50800</xdr:colOff>
      <xdr:row>62</xdr:row>
      <xdr:rowOff>149860</xdr:rowOff>
    </xdr:to>
    <xdr:sp macro="" textlink="">
      <xdr:nvSpPr>
        <xdr:cNvPr id="248" name="楕円 247">
          <a:extLst>
            <a:ext uri="{FF2B5EF4-FFF2-40B4-BE49-F238E27FC236}">
              <a16:creationId xmlns:a16="http://schemas.microsoft.com/office/drawing/2014/main" id="{5BEB121E-12A6-4FBB-BFA4-5D9D87D0BB06}"/>
            </a:ext>
          </a:extLst>
        </xdr:cNvPr>
        <xdr:cNvSpPr/>
      </xdr:nvSpPr>
      <xdr:spPr>
        <a:xfrm>
          <a:off x="10426700" y="1067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26687</xdr:rowOff>
    </xdr:from>
    <xdr:ext cx="469744" cy="259045"/>
    <xdr:sp macro="" textlink="">
      <xdr:nvSpPr>
        <xdr:cNvPr id="249" name="【体育館・プール】&#10;一人当たり面積該当値テキスト">
          <a:extLst>
            <a:ext uri="{FF2B5EF4-FFF2-40B4-BE49-F238E27FC236}">
              <a16:creationId xmlns:a16="http://schemas.microsoft.com/office/drawing/2014/main" id="{16564481-F842-478A-B33F-2A32269FE872}"/>
            </a:ext>
          </a:extLst>
        </xdr:cNvPr>
        <xdr:cNvSpPr txBox="1"/>
      </xdr:nvSpPr>
      <xdr:spPr>
        <a:xfrm>
          <a:off x="10515600" y="1065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55880</xdr:rowOff>
    </xdr:from>
    <xdr:to>
      <xdr:col>50</xdr:col>
      <xdr:colOff>165100</xdr:colOff>
      <xdr:row>62</xdr:row>
      <xdr:rowOff>157480</xdr:rowOff>
    </xdr:to>
    <xdr:sp macro="" textlink="">
      <xdr:nvSpPr>
        <xdr:cNvPr id="250" name="楕円 249">
          <a:extLst>
            <a:ext uri="{FF2B5EF4-FFF2-40B4-BE49-F238E27FC236}">
              <a16:creationId xmlns:a16="http://schemas.microsoft.com/office/drawing/2014/main" id="{C0241059-D592-4ACF-AD59-1FCF3C7D7DAD}"/>
            </a:ext>
          </a:extLst>
        </xdr:cNvPr>
        <xdr:cNvSpPr/>
      </xdr:nvSpPr>
      <xdr:spPr>
        <a:xfrm>
          <a:off x="95885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99060</xdr:rowOff>
    </xdr:from>
    <xdr:to>
      <xdr:col>55</xdr:col>
      <xdr:colOff>0</xdr:colOff>
      <xdr:row>62</xdr:row>
      <xdr:rowOff>106680</xdr:rowOff>
    </xdr:to>
    <xdr:cxnSp macro="">
      <xdr:nvCxnSpPr>
        <xdr:cNvPr id="251" name="直線コネクタ 250">
          <a:extLst>
            <a:ext uri="{FF2B5EF4-FFF2-40B4-BE49-F238E27FC236}">
              <a16:creationId xmlns:a16="http://schemas.microsoft.com/office/drawing/2014/main" id="{7FA61EDC-EFAB-4A27-94D5-708379B651D0}"/>
            </a:ext>
          </a:extLst>
        </xdr:cNvPr>
        <xdr:cNvCxnSpPr/>
      </xdr:nvCxnSpPr>
      <xdr:spPr>
        <a:xfrm flipV="1">
          <a:off x="9639300" y="107289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74930</xdr:rowOff>
    </xdr:from>
    <xdr:to>
      <xdr:col>46</xdr:col>
      <xdr:colOff>38100</xdr:colOff>
      <xdr:row>62</xdr:row>
      <xdr:rowOff>5080</xdr:rowOff>
    </xdr:to>
    <xdr:sp macro="" textlink="">
      <xdr:nvSpPr>
        <xdr:cNvPr id="252" name="楕円 251">
          <a:extLst>
            <a:ext uri="{FF2B5EF4-FFF2-40B4-BE49-F238E27FC236}">
              <a16:creationId xmlns:a16="http://schemas.microsoft.com/office/drawing/2014/main" id="{3407E215-8E87-41D8-B7DA-47DE8FBF489D}"/>
            </a:ext>
          </a:extLst>
        </xdr:cNvPr>
        <xdr:cNvSpPr/>
      </xdr:nvSpPr>
      <xdr:spPr>
        <a:xfrm>
          <a:off x="8699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125730</xdr:rowOff>
    </xdr:from>
    <xdr:to>
      <xdr:col>50</xdr:col>
      <xdr:colOff>114300</xdr:colOff>
      <xdr:row>62</xdr:row>
      <xdr:rowOff>106680</xdr:rowOff>
    </xdr:to>
    <xdr:cxnSp macro="">
      <xdr:nvCxnSpPr>
        <xdr:cNvPr id="253" name="直線コネクタ 252">
          <a:extLst>
            <a:ext uri="{FF2B5EF4-FFF2-40B4-BE49-F238E27FC236}">
              <a16:creationId xmlns:a16="http://schemas.microsoft.com/office/drawing/2014/main" id="{D3FE4530-C8F8-4AB0-8839-B22C9707E979}"/>
            </a:ext>
          </a:extLst>
        </xdr:cNvPr>
        <xdr:cNvCxnSpPr/>
      </xdr:nvCxnSpPr>
      <xdr:spPr>
        <a:xfrm>
          <a:off x="8750300" y="1058418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63500</xdr:rowOff>
    </xdr:from>
    <xdr:to>
      <xdr:col>41</xdr:col>
      <xdr:colOff>101600</xdr:colOff>
      <xdr:row>61</xdr:row>
      <xdr:rowOff>165100</xdr:rowOff>
    </xdr:to>
    <xdr:sp macro="" textlink="">
      <xdr:nvSpPr>
        <xdr:cNvPr id="254" name="楕円 253">
          <a:extLst>
            <a:ext uri="{FF2B5EF4-FFF2-40B4-BE49-F238E27FC236}">
              <a16:creationId xmlns:a16="http://schemas.microsoft.com/office/drawing/2014/main" id="{5572D099-5778-4921-9DA4-E1C99F779204}"/>
            </a:ext>
          </a:extLst>
        </xdr:cNvPr>
        <xdr:cNvSpPr/>
      </xdr:nvSpPr>
      <xdr:spPr>
        <a:xfrm>
          <a:off x="78105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114300</xdr:rowOff>
    </xdr:from>
    <xdr:to>
      <xdr:col>45</xdr:col>
      <xdr:colOff>177800</xdr:colOff>
      <xdr:row>61</xdr:row>
      <xdr:rowOff>125730</xdr:rowOff>
    </xdr:to>
    <xdr:cxnSp macro="">
      <xdr:nvCxnSpPr>
        <xdr:cNvPr id="255" name="直線コネクタ 254">
          <a:extLst>
            <a:ext uri="{FF2B5EF4-FFF2-40B4-BE49-F238E27FC236}">
              <a16:creationId xmlns:a16="http://schemas.microsoft.com/office/drawing/2014/main" id="{1C692EDF-BB89-4F93-9BB1-0E79D5849056}"/>
            </a:ext>
          </a:extLst>
        </xdr:cNvPr>
        <xdr:cNvCxnSpPr/>
      </xdr:nvCxnSpPr>
      <xdr:spPr>
        <a:xfrm>
          <a:off x="7861300" y="105727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71120</xdr:rowOff>
    </xdr:from>
    <xdr:to>
      <xdr:col>36</xdr:col>
      <xdr:colOff>165100</xdr:colOff>
      <xdr:row>62</xdr:row>
      <xdr:rowOff>1270</xdr:rowOff>
    </xdr:to>
    <xdr:sp macro="" textlink="">
      <xdr:nvSpPr>
        <xdr:cNvPr id="256" name="楕円 255">
          <a:extLst>
            <a:ext uri="{FF2B5EF4-FFF2-40B4-BE49-F238E27FC236}">
              <a16:creationId xmlns:a16="http://schemas.microsoft.com/office/drawing/2014/main" id="{6FDC40C6-2569-48BD-AE38-181ADEF3C5DE}"/>
            </a:ext>
          </a:extLst>
        </xdr:cNvPr>
        <xdr:cNvSpPr/>
      </xdr:nvSpPr>
      <xdr:spPr>
        <a:xfrm>
          <a:off x="6921500" y="1052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114300</xdr:rowOff>
    </xdr:from>
    <xdr:to>
      <xdr:col>41</xdr:col>
      <xdr:colOff>50800</xdr:colOff>
      <xdr:row>61</xdr:row>
      <xdr:rowOff>121920</xdr:rowOff>
    </xdr:to>
    <xdr:cxnSp macro="">
      <xdr:nvCxnSpPr>
        <xdr:cNvPr id="257" name="直線コネクタ 256">
          <a:extLst>
            <a:ext uri="{FF2B5EF4-FFF2-40B4-BE49-F238E27FC236}">
              <a16:creationId xmlns:a16="http://schemas.microsoft.com/office/drawing/2014/main" id="{7858DD27-33A6-40CB-A996-836C4C4D1E9E}"/>
            </a:ext>
          </a:extLst>
        </xdr:cNvPr>
        <xdr:cNvCxnSpPr/>
      </xdr:nvCxnSpPr>
      <xdr:spPr>
        <a:xfrm flipV="1">
          <a:off x="6972300" y="105727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21607</xdr:rowOff>
    </xdr:from>
    <xdr:ext cx="469744" cy="259045"/>
    <xdr:sp macro="" textlink="">
      <xdr:nvSpPr>
        <xdr:cNvPr id="258" name="n_1aveValue【体育館・プール】&#10;一人当たり面積">
          <a:extLst>
            <a:ext uri="{FF2B5EF4-FFF2-40B4-BE49-F238E27FC236}">
              <a16:creationId xmlns:a16="http://schemas.microsoft.com/office/drawing/2014/main" id="{DAF8C54A-47E4-402B-8165-FE6A3F0DD257}"/>
            </a:ext>
          </a:extLst>
        </xdr:cNvPr>
        <xdr:cNvSpPr txBox="1"/>
      </xdr:nvSpPr>
      <xdr:spPr>
        <a:xfrm>
          <a:off x="93917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17</xdr:rowOff>
    </xdr:from>
    <xdr:ext cx="469744" cy="259045"/>
    <xdr:sp macro="" textlink="">
      <xdr:nvSpPr>
        <xdr:cNvPr id="259" name="n_2aveValue【体育館・プール】&#10;一人当たり面積">
          <a:extLst>
            <a:ext uri="{FF2B5EF4-FFF2-40B4-BE49-F238E27FC236}">
              <a16:creationId xmlns:a16="http://schemas.microsoft.com/office/drawing/2014/main" id="{C8F3BE90-14F4-4865-965A-B00B3CD2945E}"/>
            </a:ext>
          </a:extLst>
        </xdr:cNvPr>
        <xdr:cNvSpPr txBox="1"/>
      </xdr:nvSpPr>
      <xdr:spPr>
        <a:xfrm>
          <a:off x="8515427" y="1062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11447</xdr:rowOff>
    </xdr:from>
    <xdr:ext cx="469744" cy="259045"/>
    <xdr:sp macro="" textlink="">
      <xdr:nvSpPr>
        <xdr:cNvPr id="260" name="n_3aveValue【体育館・プール】&#10;一人当たり面積">
          <a:extLst>
            <a:ext uri="{FF2B5EF4-FFF2-40B4-BE49-F238E27FC236}">
              <a16:creationId xmlns:a16="http://schemas.microsoft.com/office/drawing/2014/main" id="{7E7D1BD1-1027-43B0-99A6-68C3E24F80E8}"/>
            </a:ext>
          </a:extLst>
        </xdr:cNvPr>
        <xdr:cNvSpPr txBox="1"/>
      </xdr:nvSpPr>
      <xdr:spPr>
        <a:xfrm>
          <a:off x="7626427" y="1064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167657</xdr:rowOff>
    </xdr:from>
    <xdr:ext cx="469744" cy="259045"/>
    <xdr:sp macro="" textlink="">
      <xdr:nvSpPr>
        <xdr:cNvPr id="261" name="n_4aveValue【体育館・プール】&#10;一人当たり面積">
          <a:extLst>
            <a:ext uri="{FF2B5EF4-FFF2-40B4-BE49-F238E27FC236}">
              <a16:creationId xmlns:a16="http://schemas.microsoft.com/office/drawing/2014/main" id="{29F1BC79-808F-46D0-B74E-100961DD7427}"/>
            </a:ext>
          </a:extLst>
        </xdr:cNvPr>
        <xdr:cNvSpPr txBox="1"/>
      </xdr:nvSpPr>
      <xdr:spPr>
        <a:xfrm>
          <a:off x="6737427" y="1062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148607</xdr:rowOff>
    </xdr:from>
    <xdr:ext cx="469744" cy="259045"/>
    <xdr:sp macro="" textlink="">
      <xdr:nvSpPr>
        <xdr:cNvPr id="262" name="n_1mainValue【体育館・プール】&#10;一人当たり面積">
          <a:extLst>
            <a:ext uri="{FF2B5EF4-FFF2-40B4-BE49-F238E27FC236}">
              <a16:creationId xmlns:a16="http://schemas.microsoft.com/office/drawing/2014/main" id="{53BB1074-ADA8-4183-B67A-304ABAE26D2E}"/>
            </a:ext>
          </a:extLst>
        </xdr:cNvPr>
        <xdr:cNvSpPr txBox="1"/>
      </xdr:nvSpPr>
      <xdr:spPr>
        <a:xfrm>
          <a:off x="9391727" y="1077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21607</xdr:rowOff>
    </xdr:from>
    <xdr:ext cx="469744" cy="259045"/>
    <xdr:sp macro="" textlink="">
      <xdr:nvSpPr>
        <xdr:cNvPr id="263" name="n_2mainValue【体育館・プール】&#10;一人当たり面積">
          <a:extLst>
            <a:ext uri="{FF2B5EF4-FFF2-40B4-BE49-F238E27FC236}">
              <a16:creationId xmlns:a16="http://schemas.microsoft.com/office/drawing/2014/main" id="{5898F847-3DE2-4865-862D-95AF42F5A990}"/>
            </a:ext>
          </a:extLst>
        </xdr:cNvPr>
        <xdr:cNvSpPr txBox="1"/>
      </xdr:nvSpPr>
      <xdr:spPr>
        <a:xfrm>
          <a:off x="85154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10177</xdr:rowOff>
    </xdr:from>
    <xdr:ext cx="469744" cy="259045"/>
    <xdr:sp macro="" textlink="">
      <xdr:nvSpPr>
        <xdr:cNvPr id="264" name="n_3mainValue【体育館・プール】&#10;一人当たり面積">
          <a:extLst>
            <a:ext uri="{FF2B5EF4-FFF2-40B4-BE49-F238E27FC236}">
              <a16:creationId xmlns:a16="http://schemas.microsoft.com/office/drawing/2014/main" id="{BAA9E127-7F1A-48FB-94ED-FE97B358802E}"/>
            </a:ext>
          </a:extLst>
        </xdr:cNvPr>
        <xdr:cNvSpPr txBox="1"/>
      </xdr:nvSpPr>
      <xdr:spPr>
        <a:xfrm>
          <a:off x="7626427" y="1029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17797</xdr:rowOff>
    </xdr:from>
    <xdr:ext cx="469744" cy="259045"/>
    <xdr:sp macro="" textlink="">
      <xdr:nvSpPr>
        <xdr:cNvPr id="265" name="n_4mainValue【体育館・プール】&#10;一人当たり面積">
          <a:extLst>
            <a:ext uri="{FF2B5EF4-FFF2-40B4-BE49-F238E27FC236}">
              <a16:creationId xmlns:a16="http://schemas.microsoft.com/office/drawing/2014/main" id="{FC32E583-0B8E-4B43-8CFA-B7D7FBCA83F6}"/>
            </a:ext>
          </a:extLst>
        </xdr:cNvPr>
        <xdr:cNvSpPr txBox="1"/>
      </xdr:nvSpPr>
      <xdr:spPr>
        <a:xfrm>
          <a:off x="6737427" y="1030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29AC74F3-2F61-41F7-9F91-53D1C81BB77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C908412A-115A-4B89-9759-3D72E80712F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B312FBFC-09B6-4EB2-9AB3-B1A62F02B4F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FC6E5E79-6360-4483-9BD0-DD69897CA53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8B7289F7-4E3A-4266-B368-309739DAACC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D746CBAE-C6C9-4009-8B33-10676F8B038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9DB416B4-9351-499D-9D9F-74ABBE87415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FBCC0C3E-BFB8-4AE9-885F-8D6861E4375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39AC44DA-57C7-46B1-AAF3-F6EE0E21C28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6829F8C6-9267-49FD-8657-6F679A2D937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CF88177F-87EB-4338-8BC8-DBF631023C8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E15D63A6-9DB3-42EA-BDD7-56F2FD8E4BB9}"/>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907446D1-B98A-40FD-B347-5C051A373005}"/>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F7D78FB1-B8FD-4312-8912-CD7969A12DFC}"/>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A49C33A0-E493-4C0B-9733-4164B62DA34F}"/>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FD6D42B1-E137-4202-B8A6-07203B6BB0E2}"/>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FF2D9FDE-4A2D-4955-B0E5-2EB73B146A3E}"/>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58E4EA6D-B812-4C30-9224-6BED5FCE88AD}"/>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46C961E1-E850-4DB9-912E-568487C26ACC}"/>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D9BB972C-DC28-4099-ADB9-B21D01ADBF8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04700B9A-5574-4108-A6F9-228A5E930EE3}"/>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57BE90AB-8AE2-473C-AB91-E791528FF80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86D2C55A-EDAD-4F50-8EFA-6B5F712FE1A3}"/>
            </a:ext>
          </a:extLst>
        </xdr:cNvPr>
        <xdr:cNvCxnSpPr/>
      </xdr:nvCxnSpPr>
      <xdr:spPr>
        <a:xfrm flipV="1">
          <a:off x="4634865" y="13495782"/>
          <a:ext cx="0" cy="1287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0FDBCE44-6364-4168-8F6B-F54863A43B2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345DF20C-2680-43FF-B973-BDAE18E64746}"/>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E61ED4F2-5C4E-4885-927E-9776342A3418}"/>
            </a:ext>
          </a:extLst>
        </xdr:cNvPr>
        <xdr:cNvSpPr txBox="1"/>
      </xdr:nvSpPr>
      <xdr:spPr>
        <a:xfrm>
          <a:off x="4673600" y="13271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92" name="直線コネクタ 291">
          <a:extLst>
            <a:ext uri="{FF2B5EF4-FFF2-40B4-BE49-F238E27FC236}">
              <a16:creationId xmlns:a16="http://schemas.microsoft.com/office/drawing/2014/main" id="{B249E7DB-2EB7-4F8F-831F-42AFC8FC73AB}"/>
            </a:ext>
          </a:extLst>
        </xdr:cNvPr>
        <xdr:cNvCxnSpPr/>
      </xdr:nvCxnSpPr>
      <xdr:spPr>
        <a:xfrm>
          <a:off x="4546600" y="13495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84599</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68024E99-0E89-48F2-BFE7-7770C3D37750}"/>
            </a:ext>
          </a:extLst>
        </xdr:cNvPr>
        <xdr:cNvSpPr txBox="1"/>
      </xdr:nvSpPr>
      <xdr:spPr>
        <a:xfrm>
          <a:off x="4673600" y="138005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94" name="フローチャート: 判断 293">
          <a:extLst>
            <a:ext uri="{FF2B5EF4-FFF2-40B4-BE49-F238E27FC236}">
              <a16:creationId xmlns:a16="http://schemas.microsoft.com/office/drawing/2014/main" id="{1EF64F1D-9062-43DB-B1E2-C54E92A8123D}"/>
            </a:ext>
          </a:extLst>
        </xdr:cNvPr>
        <xdr:cNvSpPr/>
      </xdr:nvSpPr>
      <xdr:spPr>
        <a:xfrm>
          <a:off x="4584700" y="1382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5" name="フローチャート: 判断 294">
          <a:extLst>
            <a:ext uri="{FF2B5EF4-FFF2-40B4-BE49-F238E27FC236}">
              <a16:creationId xmlns:a16="http://schemas.microsoft.com/office/drawing/2014/main" id="{10FF2809-B8B9-48A5-A540-55F8E4D998B8}"/>
            </a:ext>
          </a:extLst>
        </xdr:cNvPr>
        <xdr:cNvSpPr/>
      </xdr:nvSpPr>
      <xdr:spPr>
        <a:xfrm>
          <a:off x="3746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macro="" textlink="">
      <xdr:nvSpPr>
        <xdr:cNvPr id="296" name="フローチャート: 判断 295">
          <a:extLst>
            <a:ext uri="{FF2B5EF4-FFF2-40B4-BE49-F238E27FC236}">
              <a16:creationId xmlns:a16="http://schemas.microsoft.com/office/drawing/2014/main" id="{69C7ECD9-50E1-425F-9050-3B89E16E2F8D}"/>
            </a:ext>
          </a:extLst>
        </xdr:cNvPr>
        <xdr:cNvSpPr/>
      </xdr:nvSpPr>
      <xdr:spPr>
        <a:xfrm>
          <a:off x="2857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macro="" textlink="">
      <xdr:nvSpPr>
        <xdr:cNvPr id="297" name="フローチャート: 判断 296">
          <a:extLst>
            <a:ext uri="{FF2B5EF4-FFF2-40B4-BE49-F238E27FC236}">
              <a16:creationId xmlns:a16="http://schemas.microsoft.com/office/drawing/2014/main" id="{3A24EC88-94A5-4250-8E04-64B46AB7E6AF}"/>
            </a:ext>
          </a:extLst>
        </xdr:cNvPr>
        <xdr:cNvSpPr/>
      </xdr:nvSpPr>
      <xdr:spPr>
        <a:xfrm>
          <a:off x="1968500" y="13781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46737</xdr:rowOff>
    </xdr:from>
    <xdr:to>
      <xdr:col>6</xdr:col>
      <xdr:colOff>38100</xdr:colOff>
      <xdr:row>80</xdr:row>
      <xdr:rowOff>148337</xdr:rowOff>
    </xdr:to>
    <xdr:sp macro="" textlink="">
      <xdr:nvSpPr>
        <xdr:cNvPr id="298" name="フローチャート: 判断 297">
          <a:extLst>
            <a:ext uri="{FF2B5EF4-FFF2-40B4-BE49-F238E27FC236}">
              <a16:creationId xmlns:a16="http://schemas.microsoft.com/office/drawing/2014/main" id="{C940038F-F8A5-496B-B156-DB64F19B3807}"/>
            </a:ext>
          </a:extLst>
        </xdr:cNvPr>
        <xdr:cNvSpPr/>
      </xdr:nvSpPr>
      <xdr:spPr>
        <a:xfrm>
          <a:off x="1079500" y="1376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44664C0-510E-4061-B5ED-B24D9ED9F50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34D9336-3484-44D2-AFAA-6C9A0D39434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EFC26D8-C2CE-407E-B9D8-17E66303737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41C1536-9216-48F6-BAA9-062AE64FC7B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3A5DF8A-FB19-4310-9A26-B2722558FB2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113030</xdr:rowOff>
    </xdr:from>
    <xdr:to>
      <xdr:col>24</xdr:col>
      <xdr:colOff>114300</xdr:colOff>
      <xdr:row>79</xdr:row>
      <xdr:rowOff>43180</xdr:rowOff>
    </xdr:to>
    <xdr:sp macro="" textlink="">
      <xdr:nvSpPr>
        <xdr:cNvPr id="304" name="楕円 303">
          <a:extLst>
            <a:ext uri="{FF2B5EF4-FFF2-40B4-BE49-F238E27FC236}">
              <a16:creationId xmlns:a16="http://schemas.microsoft.com/office/drawing/2014/main" id="{86CABA23-10A0-4F4E-9339-6B7B91F0C080}"/>
            </a:ext>
          </a:extLst>
        </xdr:cNvPr>
        <xdr:cNvSpPr/>
      </xdr:nvSpPr>
      <xdr:spPr>
        <a:xfrm>
          <a:off x="4584700" y="1348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27957</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7443758D-E275-4406-A993-A41F877B0B8B}"/>
            </a:ext>
          </a:extLst>
        </xdr:cNvPr>
        <xdr:cNvSpPr txBox="1"/>
      </xdr:nvSpPr>
      <xdr:spPr>
        <a:xfrm>
          <a:off x="4673600" y="13401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49022</xdr:rowOff>
    </xdr:from>
    <xdr:to>
      <xdr:col>20</xdr:col>
      <xdr:colOff>38100</xdr:colOff>
      <xdr:row>78</xdr:row>
      <xdr:rowOff>150622</xdr:rowOff>
    </xdr:to>
    <xdr:sp macro="" textlink="">
      <xdr:nvSpPr>
        <xdr:cNvPr id="306" name="楕円 305">
          <a:extLst>
            <a:ext uri="{FF2B5EF4-FFF2-40B4-BE49-F238E27FC236}">
              <a16:creationId xmlns:a16="http://schemas.microsoft.com/office/drawing/2014/main" id="{4761E4F4-8EFB-4202-8C34-BA9CBE5ADE64}"/>
            </a:ext>
          </a:extLst>
        </xdr:cNvPr>
        <xdr:cNvSpPr/>
      </xdr:nvSpPr>
      <xdr:spPr>
        <a:xfrm>
          <a:off x="3746500" y="13422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99822</xdr:rowOff>
    </xdr:from>
    <xdr:to>
      <xdr:col>24</xdr:col>
      <xdr:colOff>63500</xdr:colOff>
      <xdr:row>78</xdr:row>
      <xdr:rowOff>163830</xdr:rowOff>
    </xdr:to>
    <xdr:cxnSp macro="">
      <xdr:nvCxnSpPr>
        <xdr:cNvPr id="307" name="直線コネクタ 306">
          <a:extLst>
            <a:ext uri="{FF2B5EF4-FFF2-40B4-BE49-F238E27FC236}">
              <a16:creationId xmlns:a16="http://schemas.microsoft.com/office/drawing/2014/main" id="{91B09D5F-8A8E-45D5-90DB-75BE03EE84C5}"/>
            </a:ext>
          </a:extLst>
        </xdr:cNvPr>
        <xdr:cNvCxnSpPr/>
      </xdr:nvCxnSpPr>
      <xdr:spPr>
        <a:xfrm>
          <a:off x="3797300" y="13472922"/>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115315</xdr:rowOff>
    </xdr:from>
    <xdr:to>
      <xdr:col>15</xdr:col>
      <xdr:colOff>101600</xdr:colOff>
      <xdr:row>79</xdr:row>
      <xdr:rowOff>45465</xdr:rowOff>
    </xdr:to>
    <xdr:sp macro="" textlink="">
      <xdr:nvSpPr>
        <xdr:cNvPr id="308" name="楕円 307">
          <a:extLst>
            <a:ext uri="{FF2B5EF4-FFF2-40B4-BE49-F238E27FC236}">
              <a16:creationId xmlns:a16="http://schemas.microsoft.com/office/drawing/2014/main" id="{93DA764C-371F-458D-9B09-C3E1EDE32829}"/>
            </a:ext>
          </a:extLst>
        </xdr:cNvPr>
        <xdr:cNvSpPr/>
      </xdr:nvSpPr>
      <xdr:spPr>
        <a:xfrm>
          <a:off x="2857500" y="1348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99822</xdr:rowOff>
    </xdr:from>
    <xdr:to>
      <xdr:col>19</xdr:col>
      <xdr:colOff>177800</xdr:colOff>
      <xdr:row>78</xdr:row>
      <xdr:rowOff>166115</xdr:rowOff>
    </xdr:to>
    <xdr:cxnSp macro="">
      <xdr:nvCxnSpPr>
        <xdr:cNvPr id="309" name="直線コネクタ 308">
          <a:extLst>
            <a:ext uri="{FF2B5EF4-FFF2-40B4-BE49-F238E27FC236}">
              <a16:creationId xmlns:a16="http://schemas.microsoft.com/office/drawing/2014/main" id="{DC653D38-66FA-4865-824B-D929272CBD3C}"/>
            </a:ext>
          </a:extLst>
        </xdr:cNvPr>
        <xdr:cNvCxnSpPr/>
      </xdr:nvCxnSpPr>
      <xdr:spPr>
        <a:xfrm flipV="1">
          <a:off x="2908300" y="13472922"/>
          <a:ext cx="889000" cy="66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51308</xdr:rowOff>
    </xdr:from>
    <xdr:to>
      <xdr:col>10</xdr:col>
      <xdr:colOff>165100</xdr:colOff>
      <xdr:row>78</xdr:row>
      <xdr:rowOff>152908</xdr:rowOff>
    </xdr:to>
    <xdr:sp macro="" textlink="">
      <xdr:nvSpPr>
        <xdr:cNvPr id="310" name="楕円 309">
          <a:extLst>
            <a:ext uri="{FF2B5EF4-FFF2-40B4-BE49-F238E27FC236}">
              <a16:creationId xmlns:a16="http://schemas.microsoft.com/office/drawing/2014/main" id="{6F3E8280-621A-42DD-91FA-E1542C5B0FED}"/>
            </a:ext>
          </a:extLst>
        </xdr:cNvPr>
        <xdr:cNvSpPr/>
      </xdr:nvSpPr>
      <xdr:spPr>
        <a:xfrm>
          <a:off x="1968500" y="1342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102108</xdr:rowOff>
    </xdr:from>
    <xdr:to>
      <xdr:col>15</xdr:col>
      <xdr:colOff>50800</xdr:colOff>
      <xdr:row>78</xdr:row>
      <xdr:rowOff>166115</xdr:rowOff>
    </xdr:to>
    <xdr:cxnSp macro="">
      <xdr:nvCxnSpPr>
        <xdr:cNvPr id="311" name="直線コネクタ 310">
          <a:extLst>
            <a:ext uri="{FF2B5EF4-FFF2-40B4-BE49-F238E27FC236}">
              <a16:creationId xmlns:a16="http://schemas.microsoft.com/office/drawing/2014/main" id="{1CA538D5-916E-4C33-9C94-59D18714F0CF}"/>
            </a:ext>
          </a:extLst>
        </xdr:cNvPr>
        <xdr:cNvCxnSpPr/>
      </xdr:nvCxnSpPr>
      <xdr:spPr>
        <a:xfrm>
          <a:off x="2019300" y="13475208"/>
          <a:ext cx="8890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51308</xdr:rowOff>
    </xdr:from>
    <xdr:to>
      <xdr:col>6</xdr:col>
      <xdr:colOff>38100</xdr:colOff>
      <xdr:row>78</xdr:row>
      <xdr:rowOff>152908</xdr:rowOff>
    </xdr:to>
    <xdr:sp macro="" textlink="">
      <xdr:nvSpPr>
        <xdr:cNvPr id="312" name="楕円 311">
          <a:extLst>
            <a:ext uri="{FF2B5EF4-FFF2-40B4-BE49-F238E27FC236}">
              <a16:creationId xmlns:a16="http://schemas.microsoft.com/office/drawing/2014/main" id="{E6E64E6A-959A-448E-B153-A12A1FE64C5B}"/>
            </a:ext>
          </a:extLst>
        </xdr:cNvPr>
        <xdr:cNvSpPr/>
      </xdr:nvSpPr>
      <xdr:spPr>
        <a:xfrm>
          <a:off x="1079500" y="1342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102108</xdr:rowOff>
    </xdr:from>
    <xdr:to>
      <xdr:col>10</xdr:col>
      <xdr:colOff>114300</xdr:colOff>
      <xdr:row>78</xdr:row>
      <xdr:rowOff>102108</xdr:rowOff>
    </xdr:to>
    <xdr:cxnSp macro="">
      <xdr:nvCxnSpPr>
        <xdr:cNvPr id="313" name="直線コネクタ 312">
          <a:extLst>
            <a:ext uri="{FF2B5EF4-FFF2-40B4-BE49-F238E27FC236}">
              <a16:creationId xmlns:a16="http://schemas.microsoft.com/office/drawing/2014/main" id="{14BE13A9-7165-424B-B423-62BE415446EC}"/>
            </a:ext>
          </a:extLst>
        </xdr:cNvPr>
        <xdr:cNvCxnSpPr/>
      </xdr:nvCxnSpPr>
      <xdr:spPr>
        <a:xfrm>
          <a:off x="1130300" y="134752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18305</xdr:rowOff>
    </xdr:from>
    <xdr:ext cx="405111" cy="259045"/>
    <xdr:sp macro="" textlink="">
      <xdr:nvSpPr>
        <xdr:cNvPr id="314" name="n_1aveValue【福祉施設】&#10;有形固定資産減価償却率">
          <a:extLst>
            <a:ext uri="{FF2B5EF4-FFF2-40B4-BE49-F238E27FC236}">
              <a16:creationId xmlns:a16="http://schemas.microsoft.com/office/drawing/2014/main" id="{FDA849E0-4E09-42B6-A5A3-57C51C84EEF9}"/>
            </a:ext>
          </a:extLst>
        </xdr:cNvPr>
        <xdr:cNvSpPr txBox="1"/>
      </xdr:nvSpPr>
      <xdr:spPr>
        <a:xfrm>
          <a:off x="3582044" y="1390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18305</xdr:rowOff>
    </xdr:from>
    <xdr:ext cx="405111" cy="259045"/>
    <xdr:sp macro="" textlink="">
      <xdr:nvSpPr>
        <xdr:cNvPr id="315" name="n_2aveValue【福祉施設】&#10;有形固定資産減価償却率">
          <a:extLst>
            <a:ext uri="{FF2B5EF4-FFF2-40B4-BE49-F238E27FC236}">
              <a16:creationId xmlns:a16="http://schemas.microsoft.com/office/drawing/2014/main" id="{2317920B-8D2A-4A69-91A3-942BC686DEF3}"/>
            </a:ext>
          </a:extLst>
        </xdr:cNvPr>
        <xdr:cNvSpPr txBox="1"/>
      </xdr:nvSpPr>
      <xdr:spPr>
        <a:xfrm>
          <a:off x="2705744" y="1390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157751</xdr:rowOff>
    </xdr:from>
    <xdr:ext cx="405111" cy="259045"/>
    <xdr:sp macro="" textlink="">
      <xdr:nvSpPr>
        <xdr:cNvPr id="316" name="n_3aveValue【福祉施設】&#10;有形固定資産減価償却率">
          <a:extLst>
            <a:ext uri="{FF2B5EF4-FFF2-40B4-BE49-F238E27FC236}">
              <a16:creationId xmlns:a16="http://schemas.microsoft.com/office/drawing/2014/main" id="{476B8F79-8F08-4D90-B8C5-1729E1D75ADA}"/>
            </a:ext>
          </a:extLst>
        </xdr:cNvPr>
        <xdr:cNvSpPr txBox="1"/>
      </xdr:nvSpPr>
      <xdr:spPr>
        <a:xfrm>
          <a:off x="1816744" y="13873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139464</xdr:rowOff>
    </xdr:from>
    <xdr:ext cx="405111" cy="259045"/>
    <xdr:sp macro="" textlink="">
      <xdr:nvSpPr>
        <xdr:cNvPr id="317" name="n_4aveValue【福祉施設】&#10;有形固定資産減価償却率">
          <a:extLst>
            <a:ext uri="{FF2B5EF4-FFF2-40B4-BE49-F238E27FC236}">
              <a16:creationId xmlns:a16="http://schemas.microsoft.com/office/drawing/2014/main" id="{A111604E-8BC1-4884-807B-B1F48452EEE8}"/>
            </a:ext>
          </a:extLst>
        </xdr:cNvPr>
        <xdr:cNvSpPr txBox="1"/>
      </xdr:nvSpPr>
      <xdr:spPr>
        <a:xfrm>
          <a:off x="927744" y="13855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76</xdr:row>
      <xdr:rowOff>167149</xdr:rowOff>
    </xdr:from>
    <xdr:ext cx="405111" cy="259045"/>
    <xdr:sp macro="" textlink="">
      <xdr:nvSpPr>
        <xdr:cNvPr id="318" name="n_1mainValue【福祉施設】&#10;有形固定資産減価償却率">
          <a:extLst>
            <a:ext uri="{FF2B5EF4-FFF2-40B4-BE49-F238E27FC236}">
              <a16:creationId xmlns:a16="http://schemas.microsoft.com/office/drawing/2014/main" id="{1C73AD23-E431-4C33-A6ED-E38E0A5C4781}"/>
            </a:ext>
          </a:extLst>
        </xdr:cNvPr>
        <xdr:cNvSpPr txBox="1"/>
      </xdr:nvSpPr>
      <xdr:spPr>
        <a:xfrm>
          <a:off x="3582044" y="13197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61992</xdr:rowOff>
    </xdr:from>
    <xdr:ext cx="405111" cy="259045"/>
    <xdr:sp macro="" textlink="">
      <xdr:nvSpPr>
        <xdr:cNvPr id="319" name="n_2mainValue【福祉施設】&#10;有形固定資産減価償却率">
          <a:extLst>
            <a:ext uri="{FF2B5EF4-FFF2-40B4-BE49-F238E27FC236}">
              <a16:creationId xmlns:a16="http://schemas.microsoft.com/office/drawing/2014/main" id="{04BF0415-C401-4AA6-A5B7-948322FE616A}"/>
            </a:ext>
          </a:extLst>
        </xdr:cNvPr>
        <xdr:cNvSpPr txBox="1"/>
      </xdr:nvSpPr>
      <xdr:spPr>
        <a:xfrm>
          <a:off x="2705744" y="13263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169435</xdr:rowOff>
    </xdr:from>
    <xdr:ext cx="405111" cy="259045"/>
    <xdr:sp macro="" textlink="">
      <xdr:nvSpPr>
        <xdr:cNvPr id="320" name="n_3mainValue【福祉施設】&#10;有形固定資産減価償却率">
          <a:extLst>
            <a:ext uri="{FF2B5EF4-FFF2-40B4-BE49-F238E27FC236}">
              <a16:creationId xmlns:a16="http://schemas.microsoft.com/office/drawing/2014/main" id="{AFF6A95B-6083-48EE-802B-FB01BB373828}"/>
            </a:ext>
          </a:extLst>
        </xdr:cNvPr>
        <xdr:cNvSpPr txBox="1"/>
      </xdr:nvSpPr>
      <xdr:spPr>
        <a:xfrm>
          <a:off x="1816744" y="13199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169435</xdr:rowOff>
    </xdr:from>
    <xdr:ext cx="405111" cy="259045"/>
    <xdr:sp macro="" textlink="">
      <xdr:nvSpPr>
        <xdr:cNvPr id="321" name="n_4mainValue【福祉施設】&#10;有形固定資産減価償却率">
          <a:extLst>
            <a:ext uri="{FF2B5EF4-FFF2-40B4-BE49-F238E27FC236}">
              <a16:creationId xmlns:a16="http://schemas.microsoft.com/office/drawing/2014/main" id="{36887358-1F37-4909-B9C7-BF24728E0402}"/>
            </a:ext>
          </a:extLst>
        </xdr:cNvPr>
        <xdr:cNvSpPr txBox="1"/>
      </xdr:nvSpPr>
      <xdr:spPr>
        <a:xfrm>
          <a:off x="927744" y="13199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141AE11-53A3-49E6-8ABF-629CBAAC973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9224043A-0B5A-4200-A01C-75F0ACE3A93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BEA574AB-279C-4C75-BA4C-DDF0B071C1A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9426AAF2-27F4-4406-B4D6-749FAA31BE6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222B35D9-DABD-4D88-8872-CFFDC8F9872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69B103D-8C36-48F3-A759-FD90AD5E032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A496B602-6F1B-461B-A222-99F8742FEDB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9821CA53-06B0-4BB5-A9CC-8E6272D3406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6348EF36-13A1-4248-82C6-D623B372874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D7C86EC-D453-4D12-87C9-CC72F0887A8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ADC8866D-E9A6-4C9A-AFE6-D0B06472DB1C}"/>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76E3DE9F-21B8-4661-9D80-9CF6619F8B26}"/>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27083C45-9754-419D-B5A6-6E5313DA1B6D}"/>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5F336FC3-7213-477F-AE98-38EB6288DB6E}"/>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FA29C2FD-9B30-4E31-B2C1-64885FDF995F}"/>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482411C6-8C21-47FB-89D9-13A84BD1C9C9}"/>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7FCCB95C-60C3-4E9E-B241-C92EC49BAED5}"/>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D837AB0B-FFB9-4133-BB67-7F038E82B482}"/>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B9D5A41A-8776-4800-B8AC-3AA4BDDC2C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17F67D48-43C3-456F-BED4-5735F023949F}"/>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8B1320D6-5346-4544-BEF1-E53B2E56E51B}"/>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19107312-C13D-4322-BD72-92B63174F10B}"/>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9FA1D82-AD01-4577-BFE4-3D55141ACE5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5529C42C-B0BF-44EB-8F1D-75FCC024DC9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EEE6F176-F554-435E-A722-069E5D54976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47" name="直線コネクタ 346">
          <a:extLst>
            <a:ext uri="{FF2B5EF4-FFF2-40B4-BE49-F238E27FC236}">
              <a16:creationId xmlns:a16="http://schemas.microsoft.com/office/drawing/2014/main" id="{122840FF-1B57-4C52-B2CC-0F1984BB4F64}"/>
            </a:ext>
          </a:extLst>
        </xdr:cNvPr>
        <xdr:cNvCxnSpPr/>
      </xdr:nvCxnSpPr>
      <xdr:spPr>
        <a:xfrm flipV="1">
          <a:off x="10476865" y="13432971"/>
          <a:ext cx="0" cy="142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8" name="【福祉施設】&#10;一人当たり面積最小値テキスト">
          <a:extLst>
            <a:ext uri="{FF2B5EF4-FFF2-40B4-BE49-F238E27FC236}">
              <a16:creationId xmlns:a16="http://schemas.microsoft.com/office/drawing/2014/main" id="{F0B1EAC7-5E2E-4EB5-AAEA-5BD9D6A94952}"/>
            </a:ext>
          </a:extLst>
        </xdr:cNvPr>
        <xdr:cNvSpPr txBox="1"/>
      </xdr:nvSpPr>
      <xdr:spPr>
        <a:xfrm>
          <a:off x="10515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a:extLst>
            <a:ext uri="{FF2B5EF4-FFF2-40B4-BE49-F238E27FC236}">
              <a16:creationId xmlns:a16="http://schemas.microsoft.com/office/drawing/2014/main" id="{46E5546F-00B4-44BD-9C69-05E29BF88FD6}"/>
            </a:ext>
          </a:extLst>
        </xdr:cNvPr>
        <xdr:cNvCxnSpPr/>
      </xdr:nvCxnSpPr>
      <xdr:spPr>
        <a:xfrm>
          <a:off x="10388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350" name="【福祉施設】&#10;一人当たり面積最大値テキスト">
          <a:extLst>
            <a:ext uri="{FF2B5EF4-FFF2-40B4-BE49-F238E27FC236}">
              <a16:creationId xmlns:a16="http://schemas.microsoft.com/office/drawing/2014/main" id="{E2532D3E-54C0-4BFF-A1A0-8BABE17D7EA8}"/>
            </a:ext>
          </a:extLst>
        </xdr:cNvPr>
        <xdr:cNvSpPr txBox="1"/>
      </xdr:nvSpPr>
      <xdr:spPr>
        <a:xfrm>
          <a:off x="10515600" y="13208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51" name="直線コネクタ 350">
          <a:extLst>
            <a:ext uri="{FF2B5EF4-FFF2-40B4-BE49-F238E27FC236}">
              <a16:creationId xmlns:a16="http://schemas.microsoft.com/office/drawing/2014/main" id="{F94C6621-44AD-4A4C-9D9F-48B870072F03}"/>
            </a:ext>
          </a:extLst>
        </xdr:cNvPr>
        <xdr:cNvCxnSpPr/>
      </xdr:nvCxnSpPr>
      <xdr:spPr>
        <a:xfrm>
          <a:off x="10388600" y="13432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22877</xdr:rowOff>
    </xdr:from>
    <xdr:ext cx="469744" cy="259045"/>
    <xdr:sp macro="" textlink="">
      <xdr:nvSpPr>
        <xdr:cNvPr id="352" name="【福祉施設】&#10;一人当たり面積平均値テキスト">
          <a:extLst>
            <a:ext uri="{FF2B5EF4-FFF2-40B4-BE49-F238E27FC236}">
              <a16:creationId xmlns:a16="http://schemas.microsoft.com/office/drawing/2014/main" id="{F1B1E343-E88E-4F58-9D9A-8BFDCF13F708}"/>
            </a:ext>
          </a:extLst>
        </xdr:cNvPr>
        <xdr:cNvSpPr txBox="1"/>
      </xdr:nvSpPr>
      <xdr:spPr>
        <a:xfrm>
          <a:off x="10515600" y="1425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3" name="フローチャート: 判断 352">
          <a:extLst>
            <a:ext uri="{FF2B5EF4-FFF2-40B4-BE49-F238E27FC236}">
              <a16:creationId xmlns:a16="http://schemas.microsoft.com/office/drawing/2014/main" id="{A69462C5-46FE-445F-98BF-6A3D8F637918}"/>
            </a:ext>
          </a:extLst>
        </xdr:cNvPr>
        <xdr:cNvSpPr/>
      </xdr:nvSpPr>
      <xdr:spPr>
        <a:xfrm>
          <a:off x="10426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54" name="フローチャート: 判断 353">
          <a:extLst>
            <a:ext uri="{FF2B5EF4-FFF2-40B4-BE49-F238E27FC236}">
              <a16:creationId xmlns:a16="http://schemas.microsoft.com/office/drawing/2014/main" id="{2B8E43BD-98B0-4D0F-A814-B916C5DDF7AC}"/>
            </a:ext>
          </a:extLst>
        </xdr:cNvPr>
        <xdr:cNvSpPr/>
      </xdr:nvSpPr>
      <xdr:spPr>
        <a:xfrm>
          <a:off x="9588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55" name="フローチャート: 判断 354">
          <a:extLst>
            <a:ext uri="{FF2B5EF4-FFF2-40B4-BE49-F238E27FC236}">
              <a16:creationId xmlns:a16="http://schemas.microsoft.com/office/drawing/2014/main" id="{7D97803B-A6EB-46CA-AF64-F864CCF99F87}"/>
            </a:ext>
          </a:extLst>
        </xdr:cNvPr>
        <xdr:cNvSpPr/>
      </xdr:nvSpPr>
      <xdr:spPr>
        <a:xfrm>
          <a:off x="8699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macro="" textlink="">
      <xdr:nvSpPr>
        <xdr:cNvPr id="356" name="フローチャート: 判断 355">
          <a:extLst>
            <a:ext uri="{FF2B5EF4-FFF2-40B4-BE49-F238E27FC236}">
              <a16:creationId xmlns:a16="http://schemas.microsoft.com/office/drawing/2014/main" id="{8CBC1926-3D94-4C42-89CF-001A3873B086}"/>
            </a:ext>
          </a:extLst>
        </xdr:cNvPr>
        <xdr:cNvSpPr/>
      </xdr:nvSpPr>
      <xdr:spPr>
        <a:xfrm>
          <a:off x="7810500" y="1431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66221</xdr:rowOff>
    </xdr:from>
    <xdr:to>
      <xdr:col>36</xdr:col>
      <xdr:colOff>165100</xdr:colOff>
      <xdr:row>83</xdr:row>
      <xdr:rowOff>167821</xdr:rowOff>
    </xdr:to>
    <xdr:sp macro="" textlink="">
      <xdr:nvSpPr>
        <xdr:cNvPr id="357" name="フローチャート: 判断 356">
          <a:extLst>
            <a:ext uri="{FF2B5EF4-FFF2-40B4-BE49-F238E27FC236}">
              <a16:creationId xmlns:a16="http://schemas.microsoft.com/office/drawing/2014/main" id="{15C4D49A-ED62-4AF6-8FEF-3E8F053894BB}"/>
            </a:ext>
          </a:extLst>
        </xdr:cNvPr>
        <xdr:cNvSpPr/>
      </xdr:nvSpPr>
      <xdr:spPr>
        <a:xfrm>
          <a:off x="6921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9BC9D83-E756-4B5D-95C2-9E3BED75332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4A61FBE-E9E7-48CF-A550-4646FDCB588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8120532A-35A2-4348-A8C5-C67FB306365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F0B2FF8D-9E1A-482C-8CEB-83AC1051ABA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2B3B917-7CB4-4F0F-A804-B4C7539DD9E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156029</xdr:rowOff>
    </xdr:from>
    <xdr:to>
      <xdr:col>55</xdr:col>
      <xdr:colOff>50800</xdr:colOff>
      <xdr:row>81</xdr:row>
      <xdr:rowOff>86179</xdr:rowOff>
    </xdr:to>
    <xdr:sp macro="" textlink="">
      <xdr:nvSpPr>
        <xdr:cNvPr id="363" name="楕円 362">
          <a:extLst>
            <a:ext uri="{FF2B5EF4-FFF2-40B4-BE49-F238E27FC236}">
              <a16:creationId xmlns:a16="http://schemas.microsoft.com/office/drawing/2014/main" id="{E62431EF-AAF6-473B-8239-F918A0863F4C}"/>
            </a:ext>
          </a:extLst>
        </xdr:cNvPr>
        <xdr:cNvSpPr/>
      </xdr:nvSpPr>
      <xdr:spPr>
        <a:xfrm>
          <a:off x="10426700" y="13872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7456</xdr:rowOff>
    </xdr:from>
    <xdr:ext cx="469744" cy="259045"/>
    <xdr:sp macro="" textlink="">
      <xdr:nvSpPr>
        <xdr:cNvPr id="364" name="【福祉施設】&#10;一人当たり面積該当値テキスト">
          <a:extLst>
            <a:ext uri="{FF2B5EF4-FFF2-40B4-BE49-F238E27FC236}">
              <a16:creationId xmlns:a16="http://schemas.microsoft.com/office/drawing/2014/main" id="{8EFCBCC5-B334-4829-AE01-7D5AEF4418B6}"/>
            </a:ext>
          </a:extLst>
        </xdr:cNvPr>
        <xdr:cNvSpPr txBox="1"/>
      </xdr:nvSpPr>
      <xdr:spPr>
        <a:xfrm>
          <a:off x="10515600" y="1372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166914</xdr:rowOff>
    </xdr:from>
    <xdr:to>
      <xdr:col>50</xdr:col>
      <xdr:colOff>165100</xdr:colOff>
      <xdr:row>81</xdr:row>
      <xdr:rowOff>97064</xdr:rowOff>
    </xdr:to>
    <xdr:sp macro="" textlink="">
      <xdr:nvSpPr>
        <xdr:cNvPr id="365" name="楕円 364">
          <a:extLst>
            <a:ext uri="{FF2B5EF4-FFF2-40B4-BE49-F238E27FC236}">
              <a16:creationId xmlns:a16="http://schemas.microsoft.com/office/drawing/2014/main" id="{582ECB11-4265-4828-ADBB-574D9FE88417}"/>
            </a:ext>
          </a:extLst>
        </xdr:cNvPr>
        <xdr:cNvSpPr/>
      </xdr:nvSpPr>
      <xdr:spPr>
        <a:xfrm>
          <a:off x="9588500" y="1388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35379</xdr:rowOff>
    </xdr:from>
    <xdr:to>
      <xdr:col>55</xdr:col>
      <xdr:colOff>0</xdr:colOff>
      <xdr:row>81</xdr:row>
      <xdr:rowOff>46264</xdr:rowOff>
    </xdr:to>
    <xdr:cxnSp macro="">
      <xdr:nvCxnSpPr>
        <xdr:cNvPr id="366" name="直線コネクタ 365">
          <a:extLst>
            <a:ext uri="{FF2B5EF4-FFF2-40B4-BE49-F238E27FC236}">
              <a16:creationId xmlns:a16="http://schemas.microsoft.com/office/drawing/2014/main" id="{036EEEB3-8EB9-4226-AA8D-3EB431333F07}"/>
            </a:ext>
          </a:extLst>
        </xdr:cNvPr>
        <xdr:cNvCxnSpPr/>
      </xdr:nvCxnSpPr>
      <xdr:spPr>
        <a:xfrm flipV="1">
          <a:off x="9639300" y="13922829"/>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166914</xdr:rowOff>
    </xdr:from>
    <xdr:to>
      <xdr:col>46</xdr:col>
      <xdr:colOff>38100</xdr:colOff>
      <xdr:row>81</xdr:row>
      <xdr:rowOff>97064</xdr:rowOff>
    </xdr:to>
    <xdr:sp macro="" textlink="">
      <xdr:nvSpPr>
        <xdr:cNvPr id="367" name="楕円 366">
          <a:extLst>
            <a:ext uri="{FF2B5EF4-FFF2-40B4-BE49-F238E27FC236}">
              <a16:creationId xmlns:a16="http://schemas.microsoft.com/office/drawing/2014/main" id="{15EBFBF9-0D73-43AD-8AA5-0250F16550D3}"/>
            </a:ext>
          </a:extLst>
        </xdr:cNvPr>
        <xdr:cNvSpPr/>
      </xdr:nvSpPr>
      <xdr:spPr>
        <a:xfrm>
          <a:off x="8699500" y="1388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46264</xdr:rowOff>
    </xdr:from>
    <xdr:to>
      <xdr:col>50</xdr:col>
      <xdr:colOff>114300</xdr:colOff>
      <xdr:row>81</xdr:row>
      <xdr:rowOff>46264</xdr:rowOff>
    </xdr:to>
    <xdr:cxnSp macro="">
      <xdr:nvCxnSpPr>
        <xdr:cNvPr id="368" name="直線コネクタ 367">
          <a:extLst>
            <a:ext uri="{FF2B5EF4-FFF2-40B4-BE49-F238E27FC236}">
              <a16:creationId xmlns:a16="http://schemas.microsoft.com/office/drawing/2014/main" id="{766A8C67-20F7-4BC3-8191-9902538CB49E}"/>
            </a:ext>
          </a:extLst>
        </xdr:cNvPr>
        <xdr:cNvCxnSpPr/>
      </xdr:nvCxnSpPr>
      <xdr:spPr>
        <a:xfrm>
          <a:off x="8750300" y="139337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17236</xdr:rowOff>
    </xdr:from>
    <xdr:to>
      <xdr:col>41</xdr:col>
      <xdr:colOff>101600</xdr:colOff>
      <xdr:row>81</xdr:row>
      <xdr:rowOff>118836</xdr:rowOff>
    </xdr:to>
    <xdr:sp macro="" textlink="">
      <xdr:nvSpPr>
        <xdr:cNvPr id="369" name="楕円 368">
          <a:extLst>
            <a:ext uri="{FF2B5EF4-FFF2-40B4-BE49-F238E27FC236}">
              <a16:creationId xmlns:a16="http://schemas.microsoft.com/office/drawing/2014/main" id="{1F03DF7A-F088-42B2-9070-939B04FCCEFD}"/>
            </a:ext>
          </a:extLst>
        </xdr:cNvPr>
        <xdr:cNvSpPr/>
      </xdr:nvSpPr>
      <xdr:spPr>
        <a:xfrm>
          <a:off x="7810500" y="1390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46264</xdr:rowOff>
    </xdr:from>
    <xdr:to>
      <xdr:col>45</xdr:col>
      <xdr:colOff>177800</xdr:colOff>
      <xdr:row>81</xdr:row>
      <xdr:rowOff>68036</xdr:rowOff>
    </xdr:to>
    <xdr:cxnSp macro="">
      <xdr:nvCxnSpPr>
        <xdr:cNvPr id="370" name="直線コネクタ 369">
          <a:extLst>
            <a:ext uri="{FF2B5EF4-FFF2-40B4-BE49-F238E27FC236}">
              <a16:creationId xmlns:a16="http://schemas.microsoft.com/office/drawing/2014/main" id="{2F99CCCF-7D3A-4BA3-BE08-D92C54B59ED2}"/>
            </a:ext>
          </a:extLst>
        </xdr:cNvPr>
        <xdr:cNvCxnSpPr/>
      </xdr:nvCxnSpPr>
      <xdr:spPr>
        <a:xfrm flipV="1">
          <a:off x="7861300" y="13933714"/>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156029</xdr:rowOff>
    </xdr:from>
    <xdr:to>
      <xdr:col>36</xdr:col>
      <xdr:colOff>165100</xdr:colOff>
      <xdr:row>81</xdr:row>
      <xdr:rowOff>86179</xdr:rowOff>
    </xdr:to>
    <xdr:sp macro="" textlink="">
      <xdr:nvSpPr>
        <xdr:cNvPr id="371" name="楕円 370">
          <a:extLst>
            <a:ext uri="{FF2B5EF4-FFF2-40B4-BE49-F238E27FC236}">
              <a16:creationId xmlns:a16="http://schemas.microsoft.com/office/drawing/2014/main" id="{4099DAF8-BAD2-4B54-BB7E-D74EA30519E0}"/>
            </a:ext>
          </a:extLst>
        </xdr:cNvPr>
        <xdr:cNvSpPr/>
      </xdr:nvSpPr>
      <xdr:spPr>
        <a:xfrm>
          <a:off x="6921500" y="13872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35379</xdr:rowOff>
    </xdr:from>
    <xdr:to>
      <xdr:col>41</xdr:col>
      <xdr:colOff>50800</xdr:colOff>
      <xdr:row>81</xdr:row>
      <xdr:rowOff>68036</xdr:rowOff>
    </xdr:to>
    <xdr:cxnSp macro="">
      <xdr:nvCxnSpPr>
        <xdr:cNvPr id="372" name="直線コネクタ 371">
          <a:extLst>
            <a:ext uri="{FF2B5EF4-FFF2-40B4-BE49-F238E27FC236}">
              <a16:creationId xmlns:a16="http://schemas.microsoft.com/office/drawing/2014/main" id="{65A50E60-74C6-49CC-A2AF-41D57587D5A1}"/>
            </a:ext>
          </a:extLst>
        </xdr:cNvPr>
        <xdr:cNvCxnSpPr/>
      </xdr:nvCxnSpPr>
      <xdr:spPr>
        <a:xfrm>
          <a:off x="6972300" y="1392282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169834</xdr:rowOff>
    </xdr:from>
    <xdr:ext cx="469744" cy="259045"/>
    <xdr:sp macro="" textlink="">
      <xdr:nvSpPr>
        <xdr:cNvPr id="373" name="n_1aveValue【福祉施設】&#10;一人当たり面積">
          <a:extLst>
            <a:ext uri="{FF2B5EF4-FFF2-40B4-BE49-F238E27FC236}">
              <a16:creationId xmlns:a16="http://schemas.microsoft.com/office/drawing/2014/main" id="{B3697BD1-12AD-4A85-BC1B-C7D879A425E0}"/>
            </a:ext>
          </a:extLst>
        </xdr:cNvPr>
        <xdr:cNvSpPr txBox="1"/>
      </xdr:nvSpPr>
      <xdr:spPr>
        <a:xfrm>
          <a:off x="9391727" y="1440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169834</xdr:rowOff>
    </xdr:from>
    <xdr:ext cx="469744" cy="259045"/>
    <xdr:sp macro="" textlink="">
      <xdr:nvSpPr>
        <xdr:cNvPr id="374" name="n_2aveValue【福祉施設】&#10;一人当たり面積">
          <a:extLst>
            <a:ext uri="{FF2B5EF4-FFF2-40B4-BE49-F238E27FC236}">
              <a16:creationId xmlns:a16="http://schemas.microsoft.com/office/drawing/2014/main" id="{949A34CA-68A6-4D56-A9C8-548A5882F8D1}"/>
            </a:ext>
          </a:extLst>
        </xdr:cNvPr>
        <xdr:cNvSpPr txBox="1"/>
      </xdr:nvSpPr>
      <xdr:spPr>
        <a:xfrm>
          <a:off x="8515427" y="1440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9270</xdr:rowOff>
    </xdr:from>
    <xdr:ext cx="469744" cy="259045"/>
    <xdr:sp macro="" textlink="">
      <xdr:nvSpPr>
        <xdr:cNvPr id="375" name="n_3aveValue【福祉施設】&#10;一人当たり面積">
          <a:extLst>
            <a:ext uri="{FF2B5EF4-FFF2-40B4-BE49-F238E27FC236}">
              <a16:creationId xmlns:a16="http://schemas.microsoft.com/office/drawing/2014/main" id="{0DE45D92-D388-41DD-8940-CB38F9F663C0}"/>
            </a:ext>
          </a:extLst>
        </xdr:cNvPr>
        <xdr:cNvSpPr txBox="1"/>
      </xdr:nvSpPr>
      <xdr:spPr>
        <a:xfrm>
          <a:off x="7626427" y="1441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158948</xdr:rowOff>
    </xdr:from>
    <xdr:ext cx="469744" cy="259045"/>
    <xdr:sp macro="" textlink="">
      <xdr:nvSpPr>
        <xdr:cNvPr id="376" name="n_4aveValue【福祉施設】&#10;一人当たり面積">
          <a:extLst>
            <a:ext uri="{FF2B5EF4-FFF2-40B4-BE49-F238E27FC236}">
              <a16:creationId xmlns:a16="http://schemas.microsoft.com/office/drawing/2014/main" id="{E2B2AB0C-4F4E-4612-870E-31C13312F912}"/>
            </a:ext>
          </a:extLst>
        </xdr:cNvPr>
        <xdr:cNvSpPr txBox="1"/>
      </xdr:nvSpPr>
      <xdr:spPr>
        <a:xfrm>
          <a:off x="6737427" y="14389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113591</xdr:rowOff>
    </xdr:from>
    <xdr:ext cx="469744" cy="259045"/>
    <xdr:sp macro="" textlink="">
      <xdr:nvSpPr>
        <xdr:cNvPr id="377" name="n_1mainValue【福祉施設】&#10;一人当たり面積">
          <a:extLst>
            <a:ext uri="{FF2B5EF4-FFF2-40B4-BE49-F238E27FC236}">
              <a16:creationId xmlns:a16="http://schemas.microsoft.com/office/drawing/2014/main" id="{EC6A1E54-7DE3-48C3-9540-6BEE395F5049}"/>
            </a:ext>
          </a:extLst>
        </xdr:cNvPr>
        <xdr:cNvSpPr txBox="1"/>
      </xdr:nvSpPr>
      <xdr:spPr>
        <a:xfrm>
          <a:off x="9391727" y="1365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113591</xdr:rowOff>
    </xdr:from>
    <xdr:ext cx="469744" cy="259045"/>
    <xdr:sp macro="" textlink="">
      <xdr:nvSpPr>
        <xdr:cNvPr id="378" name="n_2mainValue【福祉施設】&#10;一人当たり面積">
          <a:extLst>
            <a:ext uri="{FF2B5EF4-FFF2-40B4-BE49-F238E27FC236}">
              <a16:creationId xmlns:a16="http://schemas.microsoft.com/office/drawing/2014/main" id="{6EB51281-01DA-4309-AE6C-BAE735E0037A}"/>
            </a:ext>
          </a:extLst>
        </xdr:cNvPr>
        <xdr:cNvSpPr txBox="1"/>
      </xdr:nvSpPr>
      <xdr:spPr>
        <a:xfrm>
          <a:off x="8515427" y="1365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135363</xdr:rowOff>
    </xdr:from>
    <xdr:ext cx="469744" cy="259045"/>
    <xdr:sp macro="" textlink="">
      <xdr:nvSpPr>
        <xdr:cNvPr id="379" name="n_3mainValue【福祉施設】&#10;一人当たり面積">
          <a:extLst>
            <a:ext uri="{FF2B5EF4-FFF2-40B4-BE49-F238E27FC236}">
              <a16:creationId xmlns:a16="http://schemas.microsoft.com/office/drawing/2014/main" id="{50239AC5-1BE3-42E8-854A-C474B58412CD}"/>
            </a:ext>
          </a:extLst>
        </xdr:cNvPr>
        <xdr:cNvSpPr txBox="1"/>
      </xdr:nvSpPr>
      <xdr:spPr>
        <a:xfrm>
          <a:off x="7626427" y="1367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102706</xdr:rowOff>
    </xdr:from>
    <xdr:ext cx="469744" cy="259045"/>
    <xdr:sp macro="" textlink="">
      <xdr:nvSpPr>
        <xdr:cNvPr id="380" name="n_4mainValue【福祉施設】&#10;一人当たり面積">
          <a:extLst>
            <a:ext uri="{FF2B5EF4-FFF2-40B4-BE49-F238E27FC236}">
              <a16:creationId xmlns:a16="http://schemas.microsoft.com/office/drawing/2014/main" id="{E0666A89-2845-4B68-990A-82F8E45E657A}"/>
            </a:ext>
          </a:extLst>
        </xdr:cNvPr>
        <xdr:cNvSpPr txBox="1"/>
      </xdr:nvSpPr>
      <xdr:spPr>
        <a:xfrm>
          <a:off x="6737427" y="1364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623101A5-3FF7-4028-B6AA-41CCC77A184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2294A76-3C07-4656-BEEE-2F18792904B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DDA27E1F-9669-4E83-8567-4337E5F8198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94DC9E86-3EE0-409B-BFAF-FAD1E4B1DA4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AF729F30-2B3E-442F-B4D8-523B272C094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2615E786-AB8B-4090-91F2-2493B09BD05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31B80282-D9CE-4A52-9B00-854C15D25D2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84CC024D-E9F3-492F-928F-366D3025C43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AEA22DB8-52D1-4174-AD47-EA1C52D8F4E1}"/>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F2EF1181-15A4-4258-8FE1-B7C50657AF97}"/>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EBBD8EE8-4A7E-4FED-A6D5-3AA4E0840F9D}"/>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A8977EC9-4041-4289-9276-ED6CD9F8D078}"/>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E624F7DD-21DC-4990-9401-5B472AD36D08}"/>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F7114F68-9CB8-47C3-8A2C-10D147DAD54D}"/>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436E2BC3-BEEC-4369-9693-4871313A2043}"/>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D7B33AA4-FD52-4B46-A92D-8C4909FAB97B}"/>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46172840-3110-484E-826A-67B612F6AA1E}"/>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42B0F971-046C-493B-BACC-E31A17A8E22B}"/>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6F731B44-6C84-4CA2-B1CF-96C4368F9199}"/>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4742FA2A-C63F-477F-8561-78A414E92F1B}"/>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10280CF3-AE70-4B0A-93F7-5E596A60ABDC}"/>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4E418D44-5E64-45FF-8C0E-A366826942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59C16A49-93CE-4807-8B0D-27CDAFE08B97}"/>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96D38979-CAAD-41F6-8751-620016267C5C}"/>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405" name="直線コネクタ 404">
          <a:extLst>
            <a:ext uri="{FF2B5EF4-FFF2-40B4-BE49-F238E27FC236}">
              <a16:creationId xmlns:a16="http://schemas.microsoft.com/office/drawing/2014/main" id="{871BE40D-EFAB-4341-BB9F-7F46D57FD163}"/>
            </a:ext>
          </a:extLst>
        </xdr:cNvPr>
        <xdr:cNvCxnSpPr/>
      </xdr:nvCxnSpPr>
      <xdr:spPr>
        <a:xfrm flipV="1">
          <a:off x="4634865" y="17099280"/>
          <a:ext cx="0" cy="1537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406" name="【市民会館】&#10;有形固定資産減価償却率最小値テキスト">
          <a:extLst>
            <a:ext uri="{FF2B5EF4-FFF2-40B4-BE49-F238E27FC236}">
              <a16:creationId xmlns:a16="http://schemas.microsoft.com/office/drawing/2014/main" id="{2F3059AC-E5AB-4930-9E86-E03D72C3E851}"/>
            </a:ext>
          </a:extLst>
        </xdr:cNvPr>
        <xdr:cNvSpPr txBox="1"/>
      </xdr:nvSpPr>
      <xdr:spPr>
        <a:xfrm>
          <a:off x="4673600" y="1864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407" name="直線コネクタ 406">
          <a:extLst>
            <a:ext uri="{FF2B5EF4-FFF2-40B4-BE49-F238E27FC236}">
              <a16:creationId xmlns:a16="http://schemas.microsoft.com/office/drawing/2014/main" id="{BB0A18D0-A38F-49B8-8F51-FC2362E46C16}"/>
            </a:ext>
          </a:extLst>
        </xdr:cNvPr>
        <xdr:cNvCxnSpPr/>
      </xdr:nvCxnSpPr>
      <xdr:spPr>
        <a:xfrm>
          <a:off x="4546600" y="1863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7562E84B-1EDF-4C24-B659-FD90EF41C2BB}"/>
            </a:ext>
          </a:extLst>
        </xdr:cNvPr>
        <xdr:cNvSpPr txBox="1"/>
      </xdr:nvSpPr>
      <xdr:spPr>
        <a:xfrm>
          <a:off x="4673600" y="1687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409" name="直線コネクタ 408">
          <a:extLst>
            <a:ext uri="{FF2B5EF4-FFF2-40B4-BE49-F238E27FC236}">
              <a16:creationId xmlns:a16="http://schemas.microsoft.com/office/drawing/2014/main" id="{F08CEDA5-59A7-42D0-8A16-731CCA48397D}"/>
            </a:ext>
          </a:extLst>
        </xdr:cNvPr>
        <xdr:cNvCxnSpPr/>
      </xdr:nvCxnSpPr>
      <xdr:spPr>
        <a:xfrm>
          <a:off x="4546600" y="1709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104791</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A9ADFE75-0B4C-426B-A277-33CD1216AF6B}"/>
            </a:ext>
          </a:extLst>
        </xdr:cNvPr>
        <xdr:cNvSpPr txBox="1"/>
      </xdr:nvSpPr>
      <xdr:spPr>
        <a:xfrm>
          <a:off x="4673600" y="17764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411" name="フローチャート: 判断 410">
          <a:extLst>
            <a:ext uri="{FF2B5EF4-FFF2-40B4-BE49-F238E27FC236}">
              <a16:creationId xmlns:a16="http://schemas.microsoft.com/office/drawing/2014/main" id="{31BE3B9F-C5E8-42CF-BC76-6A801A168210}"/>
            </a:ext>
          </a:extLst>
        </xdr:cNvPr>
        <xdr:cNvSpPr/>
      </xdr:nvSpPr>
      <xdr:spPr>
        <a:xfrm>
          <a:off x="45847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412" name="フローチャート: 判断 411">
          <a:extLst>
            <a:ext uri="{FF2B5EF4-FFF2-40B4-BE49-F238E27FC236}">
              <a16:creationId xmlns:a16="http://schemas.microsoft.com/office/drawing/2014/main" id="{13A5A742-DF9D-4763-94E3-1CD38081852C}"/>
            </a:ext>
          </a:extLst>
        </xdr:cNvPr>
        <xdr:cNvSpPr/>
      </xdr:nvSpPr>
      <xdr:spPr>
        <a:xfrm>
          <a:off x="37465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413" name="フローチャート: 判断 412">
          <a:extLst>
            <a:ext uri="{FF2B5EF4-FFF2-40B4-BE49-F238E27FC236}">
              <a16:creationId xmlns:a16="http://schemas.microsoft.com/office/drawing/2014/main" id="{794A938C-684F-47BA-8104-5EB46C11A890}"/>
            </a:ext>
          </a:extLst>
        </xdr:cNvPr>
        <xdr:cNvSpPr/>
      </xdr:nvSpPr>
      <xdr:spPr>
        <a:xfrm>
          <a:off x="2857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414" name="フローチャート: 判断 413">
          <a:extLst>
            <a:ext uri="{FF2B5EF4-FFF2-40B4-BE49-F238E27FC236}">
              <a16:creationId xmlns:a16="http://schemas.microsoft.com/office/drawing/2014/main" id="{438F9B6B-20DA-4239-9D57-0A9A2E7C8988}"/>
            </a:ext>
          </a:extLst>
        </xdr:cNvPr>
        <xdr:cNvSpPr/>
      </xdr:nvSpPr>
      <xdr:spPr>
        <a:xfrm>
          <a:off x="19685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415" name="フローチャート: 判断 414">
          <a:extLst>
            <a:ext uri="{FF2B5EF4-FFF2-40B4-BE49-F238E27FC236}">
              <a16:creationId xmlns:a16="http://schemas.microsoft.com/office/drawing/2014/main" id="{BD5790A4-C5FA-4657-BBF7-4EFE7085C7BE}"/>
            </a:ext>
          </a:extLst>
        </xdr:cNvPr>
        <xdr:cNvSpPr/>
      </xdr:nvSpPr>
      <xdr:spPr>
        <a:xfrm>
          <a:off x="1079500" y="1772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425864C2-9623-4DF4-B8C1-15B0CDFABCAD}"/>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3CF879B2-87C2-4F8D-A15B-BBC57F0087EE}"/>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AE1F9687-12EF-453F-B895-E1709D659604}"/>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4073868A-D744-4A8A-8DDF-8DD79E93C2B4}"/>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87DFE2C7-9526-4DD4-AFE6-933A326AE70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10161</xdr:rowOff>
    </xdr:from>
    <xdr:to>
      <xdr:col>24</xdr:col>
      <xdr:colOff>114300</xdr:colOff>
      <xdr:row>101</xdr:row>
      <xdr:rowOff>111761</xdr:rowOff>
    </xdr:to>
    <xdr:sp macro="" textlink="">
      <xdr:nvSpPr>
        <xdr:cNvPr id="421" name="楕円 420">
          <a:extLst>
            <a:ext uri="{FF2B5EF4-FFF2-40B4-BE49-F238E27FC236}">
              <a16:creationId xmlns:a16="http://schemas.microsoft.com/office/drawing/2014/main" id="{CC1B9C49-9058-4991-AA75-BE759895BAF9}"/>
            </a:ext>
          </a:extLst>
        </xdr:cNvPr>
        <xdr:cNvSpPr/>
      </xdr:nvSpPr>
      <xdr:spPr>
        <a:xfrm>
          <a:off x="4584700" y="17326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33038</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5BF7E730-6F82-4596-9228-77DDF22D9857}"/>
            </a:ext>
          </a:extLst>
        </xdr:cNvPr>
        <xdr:cNvSpPr txBox="1"/>
      </xdr:nvSpPr>
      <xdr:spPr>
        <a:xfrm>
          <a:off x="4673600" y="17178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120650</xdr:rowOff>
    </xdr:from>
    <xdr:to>
      <xdr:col>20</xdr:col>
      <xdr:colOff>38100</xdr:colOff>
      <xdr:row>101</xdr:row>
      <xdr:rowOff>50800</xdr:rowOff>
    </xdr:to>
    <xdr:sp macro="" textlink="">
      <xdr:nvSpPr>
        <xdr:cNvPr id="423" name="楕円 422">
          <a:extLst>
            <a:ext uri="{FF2B5EF4-FFF2-40B4-BE49-F238E27FC236}">
              <a16:creationId xmlns:a16="http://schemas.microsoft.com/office/drawing/2014/main" id="{33685EFB-126C-4856-A047-D82A59B0DB2D}"/>
            </a:ext>
          </a:extLst>
        </xdr:cNvPr>
        <xdr:cNvSpPr/>
      </xdr:nvSpPr>
      <xdr:spPr>
        <a:xfrm>
          <a:off x="3746500" y="1726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0</xdr:rowOff>
    </xdr:from>
    <xdr:to>
      <xdr:col>24</xdr:col>
      <xdr:colOff>63500</xdr:colOff>
      <xdr:row>101</xdr:row>
      <xdr:rowOff>60961</xdr:rowOff>
    </xdr:to>
    <xdr:cxnSp macro="">
      <xdr:nvCxnSpPr>
        <xdr:cNvPr id="424" name="直線コネクタ 423">
          <a:extLst>
            <a:ext uri="{FF2B5EF4-FFF2-40B4-BE49-F238E27FC236}">
              <a16:creationId xmlns:a16="http://schemas.microsoft.com/office/drawing/2014/main" id="{04A45D05-6F76-42F4-B69B-6EFC92257CAF}"/>
            </a:ext>
          </a:extLst>
        </xdr:cNvPr>
        <xdr:cNvCxnSpPr/>
      </xdr:nvCxnSpPr>
      <xdr:spPr>
        <a:xfrm>
          <a:off x="3797300" y="17316450"/>
          <a:ext cx="8382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61595</xdr:rowOff>
    </xdr:from>
    <xdr:to>
      <xdr:col>15</xdr:col>
      <xdr:colOff>101600</xdr:colOff>
      <xdr:row>100</xdr:row>
      <xdr:rowOff>163195</xdr:rowOff>
    </xdr:to>
    <xdr:sp macro="" textlink="">
      <xdr:nvSpPr>
        <xdr:cNvPr id="425" name="楕円 424">
          <a:extLst>
            <a:ext uri="{FF2B5EF4-FFF2-40B4-BE49-F238E27FC236}">
              <a16:creationId xmlns:a16="http://schemas.microsoft.com/office/drawing/2014/main" id="{A424B2D8-B376-457C-9255-56C0B3488C42}"/>
            </a:ext>
          </a:extLst>
        </xdr:cNvPr>
        <xdr:cNvSpPr/>
      </xdr:nvSpPr>
      <xdr:spPr>
        <a:xfrm>
          <a:off x="2857500" y="1720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112395</xdr:rowOff>
    </xdr:from>
    <xdr:to>
      <xdr:col>19</xdr:col>
      <xdr:colOff>177800</xdr:colOff>
      <xdr:row>101</xdr:row>
      <xdr:rowOff>0</xdr:rowOff>
    </xdr:to>
    <xdr:cxnSp macro="">
      <xdr:nvCxnSpPr>
        <xdr:cNvPr id="426" name="直線コネクタ 425">
          <a:extLst>
            <a:ext uri="{FF2B5EF4-FFF2-40B4-BE49-F238E27FC236}">
              <a16:creationId xmlns:a16="http://schemas.microsoft.com/office/drawing/2014/main" id="{316132C3-D0FC-4198-8964-0BD34E8F0266}"/>
            </a:ext>
          </a:extLst>
        </xdr:cNvPr>
        <xdr:cNvCxnSpPr/>
      </xdr:nvCxnSpPr>
      <xdr:spPr>
        <a:xfrm>
          <a:off x="2908300" y="1725739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25400</xdr:rowOff>
    </xdr:from>
    <xdr:to>
      <xdr:col>10</xdr:col>
      <xdr:colOff>165100</xdr:colOff>
      <xdr:row>105</xdr:row>
      <xdr:rowOff>127000</xdr:rowOff>
    </xdr:to>
    <xdr:sp macro="" textlink="">
      <xdr:nvSpPr>
        <xdr:cNvPr id="427" name="楕円 426">
          <a:extLst>
            <a:ext uri="{FF2B5EF4-FFF2-40B4-BE49-F238E27FC236}">
              <a16:creationId xmlns:a16="http://schemas.microsoft.com/office/drawing/2014/main" id="{B65B135D-8CE4-4FC2-B230-A0D539861667}"/>
            </a:ext>
          </a:extLst>
        </xdr:cNvPr>
        <xdr:cNvSpPr/>
      </xdr:nvSpPr>
      <xdr:spPr>
        <a:xfrm>
          <a:off x="196850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112395</xdr:rowOff>
    </xdr:from>
    <xdr:to>
      <xdr:col>15</xdr:col>
      <xdr:colOff>50800</xdr:colOff>
      <xdr:row>105</xdr:row>
      <xdr:rowOff>76200</xdr:rowOff>
    </xdr:to>
    <xdr:cxnSp macro="">
      <xdr:nvCxnSpPr>
        <xdr:cNvPr id="428" name="直線コネクタ 427">
          <a:extLst>
            <a:ext uri="{FF2B5EF4-FFF2-40B4-BE49-F238E27FC236}">
              <a16:creationId xmlns:a16="http://schemas.microsoft.com/office/drawing/2014/main" id="{87AF8FC5-35B8-43C4-B93E-311754470176}"/>
            </a:ext>
          </a:extLst>
        </xdr:cNvPr>
        <xdr:cNvCxnSpPr/>
      </xdr:nvCxnSpPr>
      <xdr:spPr>
        <a:xfrm flipV="1">
          <a:off x="2019300" y="17257395"/>
          <a:ext cx="889000" cy="821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166370</xdr:rowOff>
    </xdr:from>
    <xdr:to>
      <xdr:col>6</xdr:col>
      <xdr:colOff>38100</xdr:colOff>
      <xdr:row>105</xdr:row>
      <xdr:rowOff>96520</xdr:rowOff>
    </xdr:to>
    <xdr:sp macro="" textlink="">
      <xdr:nvSpPr>
        <xdr:cNvPr id="429" name="楕円 428">
          <a:extLst>
            <a:ext uri="{FF2B5EF4-FFF2-40B4-BE49-F238E27FC236}">
              <a16:creationId xmlns:a16="http://schemas.microsoft.com/office/drawing/2014/main" id="{7F0489BE-25A2-4E3A-A3E0-96CA314AF044}"/>
            </a:ext>
          </a:extLst>
        </xdr:cNvPr>
        <xdr:cNvSpPr/>
      </xdr:nvSpPr>
      <xdr:spPr>
        <a:xfrm>
          <a:off x="1079500" y="1799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45720</xdr:rowOff>
    </xdr:from>
    <xdr:to>
      <xdr:col>10</xdr:col>
      <xdr:colOff>114300</xdr:colOff>
      <xdr:row>105</xdr:row>
      <xdr:rowOff>76200</xdr:rowOff>
    </xdr:to>
    <xdr:cxnSp macro="">
      <xdr:nvCxnSpPr>
        <xdr:cNvPr id="430" name="直線コネクタ 429">
          <a:extLst>
            <a:ext uri="{FF2B5EF4-FFF2-40B4-BE49-F238E27FC236}">
              <a16:creationId xmlns:a16="http://schemas.microsoft.com/office/drawing/2014/main" id="{4A0B7A2A-0739-4F7B-A1EB-39E934E56BD8}"/>
            </a:ext>
          </a:extLst>
        </xdr:cNvPr>
        <xdr:cNvCxnSpPr/>
      </xdr:nvCxnSpPr>
      <xdr:spPr>
        <a:xfrm>
          <a:off x="1130300" y="1804797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26688</xdr:rowOff>
    </xdr:from>
    <xdr:ext cx="405111" cy="259045"/>
    <xdr:sp macro="" textlink="">
      <xdr:nvSpPr>
        <xdr:cNvPr id="431" name="n_1aveValue【市民会館】&#10;有形固定資産減価償却率">
          <a:extLst>
            <a:ext uri="{FF2B5EF4-FFF2-40B4-BE49-F238E27FC236}">
              <a16:creationId xmlns:a16="http://schemas.microsoft.com/office/drawing/2014/main" id="{256A3C65-2E04-4C8C-A784-3D299E2C7CD2}"/>
            </a:ext>
          </a:extLst>
        </xdr:cNvPr>
        <xdr:cNvSpPr txBox="1"/>
      </xdr:nvSpPr>
      <xdr:spPr>
        <a:xfrm>
          <a:off x="3582044" y="1785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9541</xdr:rowOff>
    </xdr:from>
    <xdr:ext cx="405111" cy="259045"/>
    <xdr:sp macro="" textlink="">
      <xdr:nvSpPr>
        <xdr:cNvPr id="432" name="n_2aveValue【市民会館】&#10;有形固定資産減価償却率">
          <a:extLst>
            <a:ext uri="{FF2B5EF4-FFF2-40B4-BE49-F238E27FC236}">
              <a16:creationId xmlns:a16="http://schemas.microsoft.com/office/drawing/2014/main" id="{C594AA99-44D2-4A73-9C77-DCC27D082F92}"/>
            </a:ext>
          </a:extLst>
        </xdr:cNvPr>
        <xdr:cNvSpPr txBox="1"/>
      </xdr:nvSpPr>
      <xdr:spPr>
        <a:xfrm>
          <a:off x="2705744" y="178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15891</xdr:rowOff>
    </xdr:from>
    <xdr:ext cx="405111" cy="259045"/>
    <xdr:sp macro="" textlink="">
      <xdr:nvSpPr>
        <xdr:cNvPr id="433" name="n_3aveValue【市民会館】&#10;有形固定資産減価償却率">
          <a:extLst>
            <a:ext uri="{FF2B5EF4-FFF2-40B4-BE49-F238E27FC236}">
              <a16:creationId xmlns:a16="http://schemas.microsoft.com/office/drawing/2014/main" id="{C155B49D-EC1F-48A2-93D8-E548A04C1663}"/>
            </a:ext>
          </a:extLst>
        </xdr:cNvPr>
        <xdr:cNvSpPr txBox="1"/>
      </xdr:nvSpPr>
      <xdr:spPr>
        <a:xfrm>
          <a:off x="1816744" y="1750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12082</xdr:rowOff>
    </xdr:from>
    <xdr:ext cx="405111" cy="259045"/>
    <xdr:sp macro="" textlink="">
      <xdr:nvSpPr>
        <xdr:cNvPr id="434" name="n_4aveValue【市民会館】&#10;有形固定資産減価償却率">
          <a:extLst>
            <a:ext uri="{FF2B5EF4-FFF2-40B4-BE49-F238E27FC236}">
              <a16:creationId xmlns:a16="http://schemas.microsoft.com/office/drawing/2014/main" id="{BDEF7D53-FF50-43FB-AC57-0CF04382448D}"/>
            </a:ext>
          </a:extLst>
        </xdr:cNvPr>
        <xdr:cNvSpPr txBox="1"/>
      </xdr:nvSpPr>
      <xdr:spPr>
        <a:xfrm>
          <a:off x="927744" y="1749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67327</xdr:rowOff>
    </xdr:from>
    <xdr:ext cx="405111" cy="259045"/>
    <xdr:sp macro="" textlink="">
      <xdr:nvSpPr>
        <xdr:cNvPr id="435" name="n_1mainValue【市民会館】&#10;有形固定資産減価償却率">
          <a:extLst>
            <a:ext uri="{FF2B5EF4-FFF2-40B4-BE49-F238E27FC236}">
              <a16:creationId xmlns:a16="http://schemas.microsoft.com/office/drawing/2014/main" id="{00E8666B-FD6D-4AC8-A9E1-34C2B4EA625B}"/>
            </a:ext>
          </a:extLst>
        </xdr:cNvPr>
        <xdr:cNvSpPr txBox="1"/>
      </xdr:nvSpPr>
      <xdr:spPr>
        <a:xfrm>
          <a:off x="3582044" y="1704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8272</xdr:rowOff>
    </xdr:from>
    <xdr:ext cx="405111" cy="259045"/>
    <xdr:sp macro="" textlink="">
      <xdr:nvSpPr>
        <xdr:cNvPr id="436" name="n_2mainValue【市民会館】&#10;有形固定資産減価償却率">
          <a:extLst>
            <a:ext uri="{FF2B5EF4-FFF2-40B4-BE49-F238E27FC236}">
              <a16:creationId xmlns:a16="http://schemas.microsoft.com/office/drawing/2014/main" id="{749D6562-6956-461D-BA47-8A204090A9BB}"/>
            </a:ext>
          </a:extLst>
        </xdr:cNvPr>
        <xdr:cNvSpPr txBox="1"/>
      </xdr:nvSpPr>
      <xdr:spPr>
        <a:xfrm>
          <a:off x="2705744" y="1698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118127</xdr:rowOff>
    </xdr:from>
    <xdr:ext cx="405111" cy="259045"/>
    <xdr:sp macro="" textlink="">
      <xdr:nvSpPr>
        <xdr:cNvPr id="437" name="n_3mainValue【市民会館】&#10;有形固定資産減価償却率">
          <a:extLst>
            <a:ext uri="{FF2B5EF4-FFF2-40B4-BE49-F238E27FC236}">
              <a16:creationId xmlns:a16="http://schemas.microsoft.com/office/drawing/2014/main" id="{ECF8A677-4CF1-4172-83D7-DF3FE43B1EEA}"/>
            </a:ext>
          </a:extLst>
        </xdr:cNvPr>
        <xdr:cNvSpPr txBox="1"/>
      </xdr:nvSpPr>
      <xdr:spPr>
        <a:xfrm>
          <a:off x="1816744" y="181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87647</xdr:rowOff>
    </xdr:from>
    <xdr:ext cx="405111" cy="259045"/>
    <xdr:sp macro="" textlink="">
      <xdr:nvSpPr>
        <xdr:cNvPr id="438" name="n_4mainValue【市民会館】&#10;有形固定資産減価償却率">
          <a:extLst>
            <a:ext uri="{FF2B5EF4-FFF2-40B4-BE49-F238E27FC236}">
              <a16:creationId xmlns:a16="http://schemas.microsoft.com/office/drawing/2014/main" id="{BD87C698-6C02-429E-898D-ECBDF2D660E0}"/>
            </a:ext>
          </a:extLst>
        </xdr:cNvPr>
        <xdr:cNvSpPr txBox="1"/>
      </xdr:nvSpPr>
      <xdr:spPr>
        <a:xfrm>
          <a:off x="927744" y="1808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6DCFC28C-217E-4666-BA5D-F36012E3666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18394A75-C246-4A5E-A7D5-A529642E567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FC1C02F0-C3E2-4D54-B9A3-F642A803A8C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8DB26161-2C52-441B-8687-5C4BDF727F3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04DAE5B6-3B6C-4F42-8E4B-2BFEF4AF22E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137A40CE-741F-4306-A857-128CF2375DF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9B2BC679-CF67-4801-90BA-D75206B4B09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DBC77E09-C30E-4836-A1D4-F58BD3F55945}"/>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0002BB6A-A255-4C94-90E0-1D98808586E9}"/>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AB101032-B4A7-4FCA-A211-41B7D3615D8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5886EEEF-598B-40D5-8A07-EBF4445A62A9}"/>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0" name="テキスト ボックス 449">
          <a:extLst>
            <a:ext uri="{FF2B5EF4-FFF2-40B4-BE49-F238E27FC236}">
              <a16:creationId xmlns:a16="http://schemas.microsoft.com/office/drawing/2014/main" id="{4D1036B2-5B05-4DFC-BF3B-D62BBCDDD8E1}"/>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4C0936F7-915D-49C5-87D5-66C8080CDDB6}"/>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2" name="テキスト ボックス 451">
          <a:extLst>
            <a:ext uri="{FF2B5EF4-FFF2-40B4-BE49-F238E27FC236}">
              <a16:creationId xmlns:a16="http://schemas.microsoft.com/office/drawing/2014/main" id="{088E721B-D61D-41A9-961D-C9D07E8C1CA0}"/>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13492113-3D5F-4045-B612-346D3F37301F}"/>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4" name="テキスト ボックス 453">
          <a:extLst>
            <a:ext uri="{FF2B5EF4-FFF2-40B4-BE49-F238E27FC236}">
              <a16:creationId xmlns:a16="http://schemas.microsoft.com/office/drawing/2014/main" id="{6B73D80F-6C97-4D18-8DC7-CD44AD6C9DFB}"/>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BD991FED-8599-497C-BFA2-3DD305A3A284}"/>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6" name="テキスト ボックス 455">
          <a:extLst>
            <a:ext uri="{FF2B5EF4-FFF2-40B4-BE49-F238E27FC236}">
              <a16:creationId xmlns:a16="http://schemas.microsoft.com/office/drawing/2014/main" id="{43AD073A-FC58-401E-A884-EEB57DDC482D}"/>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C27D37F4-1903-4204-8369-05E13B6132A4}"/>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3BD24DE5-88A6-485C-9474-7A08895A4796}"/>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39807FC7-AA8E-444A-99B8-4B3BAA8D88D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60" name="直線コネクタ 459">
          <a:extLst>
            <a:ext uri="{FF2B5EF4-FFF2-40B4-BE49-F238E27FC236}">
              <a16:creationId xmlns:a16="http://schemas.microsoft.com/office/drawing/2014/main" id="{C2EF6AA0-9049-4C84-83F9-2E8821A6E7F7}"/>
            </a:ext>
          </a:extLst>
        </xdr:cNvPr>
        <xdr:cNvCxnSpPr/>
      </xdr:nvCxnSpPr>
      <xdr:spPr>
        <a:xfrm flipV="1">
          <a:off x="10476865" y="17362932"/>
          <a:ext cx="0" cy="1156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1" name="【市民会館】&#10;一人当たり面積最小値テキスト">
          <a:extLst>
            <a:ext uri="{FF2B5EF4-FFF2-40B4-BE49-F238E27FC236}">
              <a16:creationId xmlns:a16="http://schemas.microsoft.com/office/drawing/2014/main" id="{624F2B89-237A-415F-AEED-FFA641A063AF}"/>
            </a:ext>
          </a:extLst>
        </xdr:cNvPr>
        <xdr:cNvSpPr txBox="1"/>
      </xdr:nvSpPr>
      <xdr:spPr>
        <a:xfrm>
          <a:off x="10515600" y="1852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2" name="直線コネクタ 461">
          <a:extLst>
            <a:ext uri="{FF2B5EF4-FFF2-40B4-BE49-F238E27FC236}">
              <a16:creationId xmlns:a16="http://schemas.microsoft.com/office/drawing/2014/main" id="{BEA3EAA7-F2E8-4DC8-AD98-33A2BDCE001D}"/>
            </a:ext>
          </a:extLst>
        </xdr:cNvPr>
        <xdr:cNvCxnSpPr/>
      </xdr:nvCxnSpPr>
      <xdr:spPr>
        <a:xfrm>
          <a:off x="10388600" y="1851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463" name="【市民会館】&#10;一人当たり面積最大値テキスト">
          <a:extLst>
            <a:ext uri="{FF2B5EF4-FFF2-40B4-BE49-F238E27FC236}">
              <a16:creationId xmlns:a16="http://schemas.microsoft.com/office/drawing/2014/main" id="{810D49E2-463A-467E-B83D-388D101D58F5}"/>
            </a:ext>
          </a:extLst>
        </xdr:cNvPr>
        <xdr:cNvSpPr txBox="1"/>
      </xdr:nvSpPr>
      <xdr:spPr>
        <a:xfrm>
          <a:off x="10515600" y="1713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64" name="直線コネクタ 463">
          <a:extLst>
            <a:ext uri="{FF2B5EF4-FFF2-40B4-BE49-F238E27FC236}">
              <a16:creationId xmlns:a16="http://schemas.microsoft.com/office/drawing/2014/main" id="{E6D45921-2E02-4C66-9272-798876B1E9C0}"/>
            </a:ext>
          </a:extLst>
        </xdr:cNvPr>
        <xdr:cNvCxnSpPr/>
      </xdr:nvCxnSpPr>
      <xdr:spPr>
        <a:xfrm>
          <a:off x="10388600" y="1736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33545</xdr:rowOff>
    </xdr:from>
    <xdr:ext cx="469744" cy="259045"/>
    <xdr:sp macro="" textlink="">
      <xdr:nvSpPr>
        <xdr:cNvPr id="465" name="【市民会館】&#10;一人当たり面積平均値テキスト">
          <a:extLst>
            <a:ext uri="{FF2B5EF4-FFF2-40B4-BE49-F238E27FC236}">
              <a16:creationId xmlns:a16="http://schemas.microsoft.com/office/drawing/2014/main" id="{DAD53BDF-41AA-4F9A-A67B-6236A9DD73B1}"/>
            </a:ext>
          </a:extLst>
        </xdr:cNvPr>
        <xdr:cNvSpPr txBox="1"/>
      </xdr:nvSpPr>
      <xdr:spPr>
        <a:xfrm>
          <a:off x="10515600" y="180357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466" name="フローチャート: 判断 465">
          <a:extLst>
            <a:ext uri="{FF2B5EF4-FFF2-40B4-BE49-F238E27FC236}">
              <a16:creationId xmlns:a16="http://schemas.microsoft.com/office/drawing/2014/main" id="{258360BB-E29B-463F-80E0-E6BF05902A20}"/>
            </a:ext>
          </a:extLst>
        </xdr:cNvPr>
        <xdr:cNvSpPr/>
      </xdr:nvSpPr>
      <xdr:spPr>
        <a:xfrm>
          <a:off x="10426700"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467" name="フローチャート: 判断 466">
          <a:extLst>
            <a:ext uri="{FF2B5EF4-FFF2-40B4-BE49-F238E27FC236}">
              <a16:creationId xmlns:a16="http://schemas.microsoft.com/office/drawing/2014/main" id="{F1FB92D3-4187-445A-BC1C-2B32AE0C1D83}"/>
            </a:ext>
          </a:extLst>
        </xdr:cNvPr>
        <xdr:cNvSpPr/>
      </xdr:nvSpPr>
      <xdr:spPr>
        <a:xfrm>
          <a:off x="9588500" y="1805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68" name="フローチャート: 判断 467">
          <a:extLst>
            <a:ext uri="{FF2B5EF4-FFF2-40B4-BE49-F238E27FC236}">
              <a16:creationId xmlns:a16="http://schemas.microsoft.com/office/drawing/2014/main" id="{ADDCB1CF-F217-4DC2-B1E1-C5B601B6AA9C}"/>
            </a:ext>
          </a:extLst>
        </xdr:cNvPr>
        <xdr:cNvSpPr/>
      </xdr:nvSpPr>
      <xdr:spPr>
        <a:xfrm>
          <a:off x="8699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469" name="フローチャート: 判断 468">
          <a:extLst>
            <a:ext uri="{FF2B5EF4-FFF2-40B4-BE49-F238E27FC236}">
              <a16:creationId xmlns:a16="http://schemas.microsoft.com/office/drawing/2014/main" id="{B02A514F-3057-469C-8CD2-CCF841FBB9A6}"/>
            </a:ext>
          </a:extLst>
        </xdr:cNvPr>
        <xdr:cNvSpPr/>
      </xdr:nvSpPr>
      <xdr:spPr>
        <a:xfrm>
          <a:off x="7810500" y="1807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470" name="フローチャート: 判断 469">
          <a:extLst>
            <a:ext uri="{FF2B5EF4-FFF2-40B4-BE49-F238E27FC236}">
              <a16:creationId xmlns:a16="http://schemas.microsoft.com/office/drawing/2014/main" id="{7CED2898-6217-427A-AB92-C3478FD7678E}"/>
            </a:ext>
          </a:extLst>
        </xdr:cNvPr>
        <xdr:cNvSpPr/>
      </xdr:nvSpPr>
      <xdr:spPr>
        <a:xfrm>
          <a:off x="6921500"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FF41CE30-6A74-4711-B472-F6583D9EFDB1}"/>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9FF77FB0-7288-4D7D-BF9E-7178956FF50C}"/>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7D76C51C-2C0C-4C7C-B59F-6F13A53D33A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1DC34014-C80D-493D-9886-C5210506E494}"/>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FAA94B74-F3D1-4C73-A4C5-C83E9DB0739F}"/>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43687</xdr:rowOff>
    </xdr:from>
    <xdr:to>
      <xdr:col>55</xdr:col>
      <xdr:colOff>50800</xdr:colOff>
      <xdr:row>104</xdr:row>
      <xdr:rowOff>145287</xdr:rowOff>
    </xdr:to>
    <xdr:sp macro="" textlink="">
      <xdr:nvSpPr>
        <xdr:cNvPr id="476" name="楕円 475">
          <a:extLst>
            <a:ext uri="{FF2B5EF4-FFF2-40B4-BE49-F238E27FC236}">
              <a16:creationId xmlns:a16="http://schemas.microsoft.com/office/drawing/2014/main" id="{138FFC48-856C-459D-A930-9B5D03953DD5}"/>
            </a:ext>
          </a:extLst>
        </xdr:cNvPr>
        <xdr:cNvSpPr/>
      </xdr:nvSpPr>
      <xdr:spPr>
        <a:xfrm>
          <a:off x="10426700" y="1787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66564</xdr:rowOff>
    </xdr:from>
    <xdr:ext cx="469744" cy="259045"/>
    <xdr:sp macro="" textlink="">
      <xdr:nvSpPr>
        <xdr:cNvPr id="477" name="【市民会館】&#10;一人当たり面積該当値テキスト">
          <a:extLst>
            <a:ext uri="{FF2B5EF4-FFF2-40B4-BE49-F238E27FC236}">
              <a16:creationId xmlns:a16="http://schemas.microsoft.com/office/drawing/2014/main" id="{4A6DC99A-C136-40D4-82C0-47FB525849E2}"/>
            </a:ext>
          </a:extLst>
        </xdr:cNvPr>
        <xdr:cNvSpPr txBox="1"/>
      </xdr:nvSpPr>
      <xdr:spPr>
        <a:xfrm>
          <a:off x="10515600" y="17725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57404</xdr:rowOff>
    </xdr:from>
    <xdr:to>
      <xdr:col>50</xdr:col>
      <xdr:colOff>165100</xdr:colOff>
      <xdr:row>104</xdr:row>
      <xdr:rowOff>159004</xdr:rowOff>
    </xdr:to>
    <xdr:sp macro="" textlink="">
      <xdr:nvSpPr>
        <xdr:cNvPr id="478" name="楕円 477">
          <a:extLst>
            <a:ext uri="{FF2B5EF4-FFF2-40B4-BE49-F238E27FC236}">
              <a16:creationId xmlns:a16="http://schemas.microsoft.com/office/drawing/2014/main" id="{0E8CA23C-A19E-47FC-978C-B00AC6EFC6FC}"/>
            </a:ext>
          </a:extLst>
        </xdr:cNvPr>
        <xdr:cNvSpPr/>
      </xdr:nvSpPr>
      <xdr:spPr>
        <a:xfrm>
          <a:off x="9588500" y="1788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94487</xdr:rowOff>
    </xdr:from>
    <xdr:to>
      <xdr:col>55</xdr:col>
      <xdr:colOff>0</xdr:colOff>
      <xdr:row>104</xdr:row>
      <xdr:rowOff>108204</xdr:rowOff>
    </xdr:to>
    <xdr:cxnSp macro="">
      <xdr:nvCxnSpPr>
        <xdr:cNvPr id="479" name="直線コネクタ 478">
          <a:extLst>
            <a:ext uri="{FF2B5EF4-FFF2-40B4-BE49-F238E27FC236}">
              <a16:creationId xmlns:a16="http://schemas.microsoft.com/office/drawing/2014/main" id="{4E89ADF4-C98F-4363-8F8A-A9906FA1D5B0}"/>
            </a:ext>
          </a:extLst>
        </xdr:cNvPr>
        <xdr:cNvCxnSpPr/>
      </xdr:nvCxnSpPr>
      <xdr:spPr>
        <a:xfrm flipV="1">
          <a:off x="9639300" y="17925287"/>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66548</xdr:rowOff>
    </xdr:from>
    <xdr:to>
      <xdr:col>46</xdr:col>
      <xdr:colOff>38100</xdr:colOff>
      <xdr:row>104</xdr:row>
      <xdr:rowOff>168148</xdr:rowOff>
    </xdr:to>
    <xdr:sp macro="" textlink="">
      <xdr:nvSpPr>
        <xdr:cNvPr id="480" name="楕円 479">
          <a:extLst>
            <a:ext uri="{FF2B5EF4-FFF2-40B4-BE49-F238E27FC236}">
              <a16:creationId xmlns:a16="http://schemas.microsoft.com/office/drawing/2014/main" id="{123E0473-35AB-46E7-BC17-06249DDCB43A}"/>
            </a:ext>
          </a:extLst>
        </xdr:cNvPr>
        <xdr:cNvSpPr/>
      </xdr:nvSpPr>
      <xdr:spPr>
        <a:xfrm>
          <a:off x="8699500" y="1789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108204</xdr:rowOff>
    </xdr:from>
    <xdr:to>
      <xdr:col>50</xdr:col>
      <xdr:colOff>114300</xdr:colOff>
      <xdr:row>104</xdr:row>
      <xdr:rowOff>117348</xdr:rowOff>
    </xdr:to>
    <xdr:cxnSp macro="">
      <xdr:nvCxnSpPr>
        <xdr:cNvPr id="481" name="直線コネクタ 480">
          <a:extLst>
            <a:ext uri="{FF2B5EF4-FFF2-40B4-BE49-F238E27FC236}">
              <a16:creationId xmlns:a16="http://schemas.microsoft.com/office/drawing/2014/main" id="{C3C4032C-C065-421A-A799-2AC5DDD601CA}"/>
            </a:ext>
          </a:extLst>
        </xdr:cNvPr>
        <xdr:cNvCxnSpPr/>
      </xdr:nvCxnSpPr>
      <xdr:spPr>
        <a:xfrm flipV="1">
          <a:off x="8750300" y="179390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71120</xdr:rowOff>
    </xdr:from>
    <xdr:to>
      <xdr:col>41</xdr:col>
      <xdr:colOff>101600</xdr:colOff>
      <xdr:row>107</xdr:row>
      <xdr:rowOff>1270</xdr:rowOff>
    </xdr:to>
    <xdr:sp macro="" textlink="">
      <xdr:nvSpPr>
        <xdr:cNvPr id="482" name="楕円 481">
          <a:extLst>
            <a:ext uri="{FF2B5EF4-FFF2-40B4-BE49-F238E27FC236}">
              <a16:creationId xmlns:a16="http://schemas.microsoft.com/office/drawing/2014/main" id="{EA702A3E-10E3-4029-9A11-07EAC74A7C03}"/>
            </a:ext>
          </a:extLst>
        </xdr:cNvPr>
        <xdr:cNvSpPr/>
      </xdr:nvSpPr>
      <xdr:spPr>
        <a:xfrm>
          <a:off x="78105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117348</xdr:rowOff>
    </xdr:from>
    <xdr:to>
      <xdr:col>45</xdr:col>
      <xdr:colOff>177800</xdr:colOff>
      <xdr:row>106</xdr:row>
      <xdr:rowOff>121920</xdr:rowOff>
    </xdr:to>
    <xdr:cxnSp macro="">
      <xdr:nvCxnSpPr>
        <xdr:cNvPr id="483" name="直線コネクタ 482">
          <a:extLst>
            <a:ext uri="{FF2B5EF4-FFF2-40B4-BE49-F238E27FC236}">
              <a16:creationId xmlns:a16="http://schemas.microsoft.com/office/drawing/2014/main" id="{C206E9DF-6DDA-4637-BA78-D9E4FDD4F323}"/>
            </a:ext>
          </a:extLst>
        </xdr:cNvPr>
        <xdr:cNvCxnSpPr/>
      </xdr:nvCxnSpPr>
      <xdr:spPr>
        <a:xfrm flipV="1">
          <a:off x="7861300" y="17948148"/>
          <a:ext cx="889000" cy="34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75692</xdr:rowOff>
    </xdr:from>
    <xdr:to>
      <xdr:col>36</xdr:col>
      <xdr:colOff>165100</xdr:colOff>
      <xdr:row>107</xdr:row>
      <xdr:rowOff>5842</xdr:rowOff>
    </xdr:to>
    <xdr:sp macro="" textlink="">
      <xdr:nvSpPr>
        <xdr:cNvPr id="484" name="楕円 483">
          <a:extLst>
            <a:ext uri="{FF2B5EF4-FFF2-40B4-BE49-F238E27FC236}">
              <a16:creationId xmlns:a16="http://schemas.microsoft.com/office/drawing/2014/main" id="{D9B62763-1E42-4677-B0AC-C8F1328FF69A}"/>
            </a:ext>
          </a:extLst>
        </xdr:cNvPr>
        <xdr:cNvSpPr/>
      </xdr:nvSpPr>
      <xdr:spPr>
        <a:xfrm>
          <a:off x="6921500" y="1824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121920</xdr:rowOff>
    </xdr:from>
    <xdr:to>
      <xdr:col>41</xdr:col>
      <xdr:colOff>50800</xdr:colOff>
      <xdr:row>106</xdr:row>
      <xdr:rowOff>126492</xdr:rowOff>
    </xdr:to>
    <xdr:cxnSp macro="">
      <xdr:nvCxnSpPr>
        <xdr:cNvPr id="485" name="直線コネクタ 484">
          <a:extLst>
            <a:ext uri="{FF2B5EF4-FFF2-40B4-BE49-F238E27FC236}">
              <a16:creationId xmlns:a16="http://schemas.microsoft.com/office/drawing/2014/main" id="{DD46C9D6-5E87-4DFB-8E91-3145DECC0C1F}"/>
            </a:ext>
          </a:extLst>
        </xdr:cNvPr>
        <xdr:cNvCxnSpPr/>
      </xdr:nvCxnSpPr>
      <xdr:spPr>
        <a:xfrm flipV="1">
          <a:off x="6972300" y="182956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143273</xdr:rowOff>
    </xdr:from>
    <xdr:ext cx="469744" cy="259045"/>
    <xdr:sp macro="" textlink="">
      <xdr:nvSpPr>
        <xdr:cNvPr id="486" name="n_1aveValue【市民会館】&#10;一人当たり面積">
          <a:extLst>
            <a:ext uri="{FF2B5EF4-FFF2-40B4-BE49-F238E27FC236}">
              <a16:creationId xmlns:a16="http://schemas.microsoft.com/office/drawing/2014/main" id="{9217873C-C232-4E67-9C85-0EDB036BED0C}"/>
            </a:ext>
          </a:extLst>
        </xdr:cNvPr>
        <xdr:cNvSpPr txBox="1"/>
      </xdr:nvSpPr>
      <xdr:spPr>
        <a:xfrm>
          <a:off x="9391727" y="18145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152416</xdr:rowOff>
    </xdr:from>
    <xdr:ext cx="469744" cy="259045"/>
    <xdr:sp macro="" textlink="">
      <xdr:nvSpPr>
        <xdr:cNvPr id="487" name="n_2aveValue【市民会館】&#10;一人当たり面積">
          <a:extLst>
            <a:ext uri="{FF2B5EF4-FFF2-40B4-BE49-F238E27FC236}">
              <a16:creationId xmlns:a16="http://schemas.microsoft.com/office/drawing/2014/main" id="{9DB8C69E-2B0B-4186-ADB6-EF56D3ED1D8D}"/>
            </a:ext>
          </a:extLst>
        </xdr:cNvPr>
        <xdr:cNvSpPr txBox="1"/>
      </xdr:nvSpPr>
      <xdr:spPr>
        <a:xfrm>
          <a:off x="8515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15512</xdr:rowOff>
    </xdr:from>
    <xdr:ext cx="469744" cy="259045"/>
    <xdr:sp macro="" textlink="">
      <xdr:nvSpPr>
        <xdr:cNvPr id="488" name="n_3aveValue【市民会館】&#10;一人当たり面積">
          <a:extLst>
            <a:ext uri="{FF2B5EF4-FFF2-40B4-BE49-F238E27FC236}">
              <a16:creationId xmlns:a16="http://schemas.microsoft.com/office/drawing/2014/main" id="{8C1C4D0F-0A2E-4C89-89F5-1E4D9F08BFFB}"/>
            </a:ext>
          </a:extLst>
        </xdr:cNvPr>
        <xdr:cNvSpPr txBox="1"/>
      </xdr:nvSpPr>
      <xdr:spPr>
        <a:xfrm>
          <a:off x="7626427" y="1784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1795</xdr:rowOff>
    </xdr:from>
    <xdr:ext cx="469744" cy="259045"/>
    <xdr:sp macro="" textlink="">
      <xdr:nvSpPr>
        <xdr:cNvPr id="489" name="n_4aveValue【市民会館】&#10;一人当たり面積">
          <a:extLst>
            <a:ext uri="{FF2B5EF4-FFF2-40B4-BE49-F238E27FC236}">
              <a16:creationId xmlns:a16="http://schemas.microsoft.com/office/drawing/2014/main" id="{12306FF4-315F-4F29-92E3-AE14734045CE}"/>
            </a:ext>
          </a:extLst>
        </xdr:cNvPr>
        <xdr:cNvSpPr txBox="1"/>
      </xdr:nvSpPr>
      <xdr:spPr>
        <a:xfrm>
          <a:off x="6737427" y="1783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4081</xdr:rowOff>
    </xdr:from>
    <xdr:ext cx="469744" cy="259045"/>
    <xdr:sp macro="" textlink="">
      <xdr:nvSpPr>
        <xdr:cNvPr id="490" name="n_1mainValue【市民会館】&#10;一人当たり面積">
          <a:extLst>
            <a:ext uri="{FF2B5EF4-FFF2-40B4-BE49-F238E27FC236}">
              <a16:creationId xmlns:a16="http://schemas.microsoft.com/office/drawing/2014/main" id="{9340F977-A627-44DB-9800-4E28B5C59E8F}"/>
            </a:ext>
          </a:extLst>
        </xdr:cNvPr>
        <xdr:cNvSpPr txBox="1"/>
      </xdr:nvSpPr>
      <xdr:spPr>
        <a:xfrm>
          <a:off x="9391727" y="17663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13225</xdr:rowOff>
    </xdr:from>
    <xdr:ext cx="469744" cy="259045"/>
    <xdr:sp macro="" textlink="">
      <xdr:nvSpPr>
        <xdr:cNvPr id="491" name="n_2mainValue【市民会館】&#10;一人当たり面積">
          <a:extLst>
            <a:ext uri="{FF2B5EF4-FFF2-40B4-BE49-F238E27FC236}">
              <a16:creationId xmlns:a16="http://schemas.microsoft.com/office/drawing/2014/main" id="{C8EF7D60-48B3-443B-8581-F26944D62AFB}"/>
            </a:ext>
          </a:extLst>
        </xdr:cNvPr>
        <xdr:cNvSpPr txBox="1"/>
      </xdr:nvSpPr>
      <xdr:spPr>
        <a:xfrm>
          <a:off x="8515427" y="17672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163847</xdr:rowOff>
    </xdr:from>
    <xdr:ext cx="469744" cy="259045"/>
    <xdr:sp macro="" textlink="">
      <xdr:nvSpPr>
        <xdr:cNvPr id="492" name="n_3mainValue【市民会館】&#10;一人当たり面積">
          <a:extLst>
            <a:ext uri="{FF2B5EF4-FFF2-40B4-BE49-F238E27FC236}">
              <a16:creationId xmlns:a16="http://schemas.microsoft.com/office/drawing/2014/main" id="{5BC70FD4-7620-458F-B26E-B6201DB2ECFF}"/>
            </a:ext>
          </a:extLst>
        </xdr:cNvPr>
        <xdr:cNvSpPr txBox="1"/>
      </xdr:nvSpPr>
      <xdr:spPr>
        <a:xfrm>
          <a:off x="7626427" y="1833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168419</xdr:rowOff>
    </xdr:from>
    <xdr:ext cx="469744" cy="259045"/>
    <xdr:sp macro="" textlink="">
      <xdr:nvSpPr>
        <xdr:cNvPr id="493" name="n_4mainValue【市民会館】&#10;一人当たり面積">
          <a:extLst>
            <a:ext uri="{FF2B5EF4-FFF2-40B4-BE49-F238E27FC236}">
              <a16:creationId xmlns:a16="http://schemas.microsoft.com/office/drawing/2014/main" id="{1195C7D5-C8A6-47BA-96FB-CF94C4DF0E00}"/>
            </a:ext>
          </a:extLst>
        </xdr:cNvPr>
        <xdr:cNvSpPr txBox="1"/>
      </xdr:nvSpPr>
      <xdr:spPr>
        <a:xfrm>
          <a:off x="6737427" y="1834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FD43188E-1AAE-463C-A545-FCC41FBDFE0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633E954B-317F-476A-8005-6253220CF14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43D172EB-7B79-4D8E-82A0-0B38EC05689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1F4F248D-235A-4731-B9BB-2F9142111BD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2732B3C2-3769-401C-9B71-DCCF118497E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007622E6-CB69-4D77-819F-13C0C7FBFD0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5AA2D869-F78F-400D-AEED-26C37341526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3E457FDC-F12E-454C-B682-08C2FE16ECB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FBC063B7-6B40-4D86-B0DE-856714330EC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77CCE847-9224-4DBD-8808-3F50F751E15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DC4A4231-70C4-45B0-B763-81BF5520731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7C2F997B-D3E0-461B-AD0C-C0A25BCA4D8E}"/>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3E861262-37BF-40F9-A98F-D94D6ED56F17}"/>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68557EDB-73F9-45DC-A412-4094C5287974}"/>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D22CB39B-B259-4DB6-B817-7CFA507E52B1}"/>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C3F44C6C-D277-4FFA-85AE-95819A824398}"/>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DA16ECCE-DE88-4085-8F24-2A4B9F576729}"/>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37515E12-3E57-415F-A06B-046268F1D954}"/>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1BE461B0-2129-4EF3-A07E-4AA335471399}"/>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4684F52C-EA44-4068-AC20-F839E7B1AD35}"/>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C3789BCC-F46F-4F37-9D00-22E66189931E}"/>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4DF5E47D-9B6F-4B1D-8132-393947D07D1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A27A0626-490D-4D02-8D86-1309AB19B47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48E83B8C-3B91-4F63-A760-FBEB8042606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FB94A53E-3E7C-45CD-B56D-FB919B945231}"/>
            </a:ext>
          </a:extLst>
        </xdr:cNvPr>
        <xdr:cNvCxnSpPr/>
      </xdr:nvCxnSpPr>
      <xdr:spPr>
        <a:xfrm flipV="1">
          <a:off x="16318864" y="56540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一般廃棄物処理施設】&#10;有形固定資産減価償却率最小値テキスト">
          <a:extLst>
            <a:ext uri="{FF2B5EF4-FFF2-40B4-BE49-F238E27FC236}">
              <a16:creationId xmlns:a16="http://schemas.microsoft.com/office/drawing/2014/main" id="{9790512A-67D1-49FF-8240-DE2DAA2E95AD}"/>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CAA9EA06-6001-4E84-A44A-D79092620EC2}"/>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14502160-E579-4FD5-8795-62DA6897A59E}"/>
            </a:ext>
          </a:extLst>
        </xdr:cNvPr>
        <xdr:cNvSpPr txBox="1"/>
      </xdr:nvSpPr>
      <xdr:spPr>
        <a:xfrm>
          <a:off x="16357600" y="542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522" name="直線コネクタ 521">
          <a:extLst>
            <a:ext uri="{FF2B5EF4-FFF2-40B4-BE49-F238E27FC236}">
              <a16:creationId xmlns:a16="http://schemas.microsoft.com/office/drawing/2014/main" id="{0D5972A7-36EE-4A21-81BE-86D788A36B4A}"/>
            </a:ext>
          </a:extLst>
        </xdr:cNvPr>
        <xdr:cNvCxnSpPr/>
      </xdr:nvCxnSpPr>
      <xdr:spPr>
        <a:xfrm>
          <a:off x="16230600" y="565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92092</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A77FBF32-4A11-4E1C-B793-40579723C26A}"/>
            </a:ext>
          </a:extLst>
        </xdr:cNvPr>
        <xdr:cNvSpPr txBox="1"/>
      </xdr:nvSpPr>
      <xdr:spPr>
        <a:xfrm>
          <a:off x="16357600" y="64357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524" name="フローチャート: 判断 523">
          <a:extLst>
            <a:ext uri="{FF2B5EF4-FFF2-40B4-BE49-F238E27FC236}">
              <a16:creationId xmlns:a16="http://schemas.microsoft.com/office/drawing/2014/main" id="{01A1051A-4E0E-4722-A9EE-6796865E0214}"/>
            </a:ext>
          </a:extLst>
        </xdr:cNvPr>
        <xdr:cNvSpPr/>
      </xdr:nvSpPr>
      <xdr:spPr>
        <a:xfrm>
          <a:off x="162687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525" name="フローチャート: 判断 524">
          <a:extLst>
            <a:ext uri="{FF2B5EF4-FFF2-40B4-BE49-F238E27FC236}">
              <a16:creationId xmlns:a16="http://schemas.microsoft.com/office/drawing/2014/main" id="{7B09AA82-569C-4DBB-9B76-88F2516692A5}"/>
            </a:ext>
          </a:extLst>
        </xdr:cNvPr>
        <xdr:cNvSpPr/>
      </xdr:nvSpPr>
      <xdr:spPr>
        <a:xfrm>
          <a:off x="15430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26" name="フローチャート: 判断 525">
          <a:extLst>
            <a:ext uri="{FF2B5EF4-FFF2-40B4-BE49-F238E27FC236}">
              <a16:creationId xmlns:a16="http://schemas.microsoft.com/office/drawing/2014/main" id="{3302ECB1-92DE-41E4-8123-D2505E1E527C}"/>
            </a:ext>
          </a:extLst>
        </xdr:cNvPr>
        <xdr:cNvSpPr/>
      </xdr:nvSpPr>
      <xdr:spPr>
        <a:xfrm>
          <a:off x="14541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527" name="フローチャート: 判断 526">
          <a:extLst>
            <a:ext uri="{FF2B5EF4-FFF2-40B4-BE49-F238E27FC236}">
              <a16:creationId xmlns:a16="http://schemas.microsoft.com/office/drawing/2014/main" id="{8936D3BE-6AE3-4D28-B7E2-26607BE14202}"/>
            </a:ext>
          </a:extLst>
        </xdr:cNvPr>
        <xdr:cNvSpPr/>
      </xdr:nvSpPr>
      <xdr:spPr>
        <a:xfrm>
          <a:off x="13652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macro="" textlink="">
      <xdr:nvSpPr>
        <xdr:cNvPr id="528" name="フローチャート: 判断 527">
          <a:extLst>
            <a:ext uri="{FF2B5EF4-FFF2-40B4-BE49-F238E27FC236}">
              <a16:creationId xmlns:a16="http://schemas.microsoft.com/office/drawing/2014/main" id="{7346AB80-7665-4621-81A6-3FDF94389A78}"/>
            </a:ext>
          </a:extLst>
        </xdr:cNvPr>
        <xdr:cNvSpPr/>
      </xdr:nvSpPr>
      <xdr:spPr>
        <a:xfrm>
          <a:off x="12763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332AD459-7D31-4425-A8B4-A2EBA2CCE65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55D9A30C-AB84-4C75-9552-299CEC14180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2E11BF58-7922-4D96-B3C2-14A8B612626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254CBF3A-6787-470C-9E1D-1335242F6F3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CB413C82-36AF-48A4-806B-A41C70DE9CE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90170</xdr:rowOff>
    </xdr:from>
    <xdr:to>
      <xdr:col>85</xdr:col>
      <xdr:colOff>177800</xdr:colOff>
      <xdr:row>39</xdr:row>
      <xdr:rowOff>20320</xdr:rowOff>
    </xdr:to>
    <xdr:sp macro="" textlink="">
      <xdr:nvSpPr>
        <xdr:cNvPr id="534" name="楕円 533">
          <a:extLst>
            <a:ext uri="{FF2B5EF4-FFF2-40B4-BE49-F238E27FC236}">
              <a16:creationId xmlns:a16="http://schemas.microsoft.com/office/drawing/2014/main" id="{7BA0A7C2-ED7B-427D-98C8-70B372259E49}"/>
            </a:ext>
          </a:extLst>
        </xdr:cNvPr>
        <xdr:cNvSpPr/>
      </xdr:nvSpPr>
      <xdr:spPr>
        <a:xfrm>
          <a:off x="16268700" y="660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68597</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A2BBE44F-068F-42A4-A5EC-52106022E33C}"/>
            </a:ext>
          </a:extLst>
        </xdr:cNvPr>
        <xdr:cNvSpPr txBox="1"/>
      </xdr:nvSpPr>
      <xdr:spPr>
        <a:xfrm>
          <a:off x="16357600"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114935</xdr:rowOff>
    </xdr:from>
    <xdr:to>
      <xdr:col>81</xdr:col>
      <xdr:colOff>101600</xdr:colOff>
      <xdr:row>39</xdr:row>
      <xdr:rowOff>45085</xdr:rowOff>
    </xdr:to>
    <xdr:sp macro="" textlink="">
      <xdr:nvSpPr>
        <xdr:cNvPr id="536" name="楕円 535">
          <a:extLst>
            <a:ext uri="{FF2B5EF4-FFF2-40B4-BE49-F238E27FC236}">
              <a16:creationId xmlns:a16="http://schemas.microsoft.com/office/drawing/2014/main" id="{D79708FC-DBD7-43A4-884A-DC39FB88C230}"/>
            </a:ext>
          </a:extLst>
        </xdr:cNvPr>
        <xdr:cNvSpPr/>
      </xdr:nvSpPr>
      <xdr:spPr>
        <a:xfrm>
          <a:off x="15430500" y="663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140970</xdr:rowOff>
    </xdr:from>
    <xdr:to>
      <xdr:col>85</xdr:col>
      <xdr:colOff>127000</xdr:colOff>
      <xdr:row>38</xdr:row>
      <xdr:rowOff>165735</xdr:rowOff>
    </xdr:to>
    <xdr:cxnSp macro="">
      <xdr:nvCxnSpPr>
        <xdr:cNvPr id="537" name="直線コネクタ 536">
          <a:extLst>
            <a:ext uri="{FF2B5EF4-FFF2-40B4-BE49-F238E27FC236}">
              <a16:creationId xmlns:a16="http://schemas.microsoft.com/office/drawing/2014/main" id="{D1864BE7-2E71-44B7-A1A4-BFB62819BE48}"/>
            </a:ext>
          </a:extLst>
        </xdr:cNvPr>
        <xdr:cNvCxnSpPr/>
      </xdr:nvCxnSpPr>
      <xdr:spPr>
        <a:xfrm flipV="1">
          <a:off x="15481300" y="665607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61595</xdr:rowOff>
    </xdr:from>
    <xdr:to>
      <xdr:col>76</xdr:col>
      <xdr:colOff>165100</xdr:colOff>
      <xdr:row>38</xdr:row>
      <xdr:rowOff>163195</xdr:rowOff>
    </xdr:to>
    <xdr:sp macro="" textlink="">
      <xdr:nvSpPr>
        <xdr:cNvPr id="538" name="楕円 537">
          <a:extLst>
            <a:ext uri="{FF2B5EF4-FFF2-40B4-BE49-F238E27FC236}">
              <a16:creationId xmlns:a16="http://schemas.microsoft.com/office/drawing/2014/main" id="{34674573-FF2F-420B-ACA7-B4801792059E}"/>
            </a:ext>
          </a:extLst>
        </xdr:cNvPr>
        <xdr:cNvSpPr/>
      </xdr:nvSpPr>
      <xdr:spPr>
        <a:xfrm>
          <a:off x="14541500" y="657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112395</xdr:rowOff>
    </xdr:from>
    <xdr:to>
      <xdr:col>81</xdr:col>
      <xdr:colOff>50800</xdr:colOff>
      <xdr:row>38</xdr:row>
      <xdr:rowOff>165735</xdr:rowOff>
    </xdr:to>
    <xdr:cxnSp macro="">
      <xdr:nvCxnSpPr>
        <xdr:cNvPr id="539" name="直線コネクタ 538">
          <a:extLst>
            <a:ext uri="{FF2B5EF4-FFF2-40B4-BE49-F238E27FC236}">
              <a16:creationId xmlns:a16="http://schemas.microsoft.com/office/drawing/2014/main" id="{370EDBEB-C2BC-40D4-AAD6-8CB72D0C9AE2}"/>
            </a:ext>
          </a:extLst>
        </xdr:cNvPr>
        <xdr:cNvCxnSpPr/>
      </xdr:nvCxnSpPr>
      <xdr:spPr>
        <a:xfrm>
          <a:off x="14592300" y="662749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10160</xdr:rowOff>
    </xdr:from>
    <xdr:to>
      <xdr:col>72</xdr:col>
      <xdr:colOff>38100</xdr:colOff>
      <xdr:row>38</xdr:row>
      <xdr:rowOff>111760</xdr:rowOff>
    </xdr:to>
    <xdr:sp macro="" textlink="">
      <xdr:nvSpPr>
        <xdr:cNvPr id="540" name="楕円 539">
          <a:extLst>
            <a:ext uri="{FF2B5EF4-FFF2-40B4-BE49-F238E27FC236}">
              <a16:creationId xmlns:a16="http://schemas.microsoft.com/office/drawing/2014/main" id="{78C14A10-A223-48C4-B8FF-8B04EEFDDB06}"/>
            </a:ext>
          </a:extLst>
        </xdr:cNvPr>
        <xdr:cNvSpPr/>
      </xdr:nvSpPr>
      <xdr:spPr>
        <a:xfrm>
          <a:off x="13652500" y="652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60960</xdr:rowOff>
    </xdr:from>
    <xdr:to>
      <xdr:col>76</xdr:col>
      <xdr:colOff>114300</xdr:colOff>
      <xdr:row>38</xdr:row>
      <xdr:rowOff>112395</xdr:rowOff>
    </xdr:to>
    <xdr:cxnSp macro="">
      <xdr:nvCxnSpPr>
        <xdr:cNvPr id="541" name="直線コネクタ 540">
          <a:extLst>
            <a:ext uri="{FF2B5EF4-FFF2-40B4-BE49-F238E27FC236}">
              <a16:creationId xmlns:a16="http://schemas.microsoft.com/office/drawing/2014/main" id="{FFEE2E2F-0367-4FCF-884A-BD8FF4A5DB78}"/>
            </a:ext>
          </a:extLst>
        </xdr:cNvPr>
        <xdr:cNvCxnSpPr/>
      </xdr:nvCxnSpPr>
      <xdr:spPr>
        <a:xfrm>
          <a:off x="13703300" y="657606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130175</xdr:rowOff>
    </xdr:from>
    <xdr:to>
      <xdr:col>67</xdr:col>
      <xdr:colOff>101600</xdr:colOff>
      <xdr:row>38</xdr:row>
      <xdr:rowOff>60325</xdr:rowOff>
    </xdr:to>
    <xdr:sp macro="" textlink="">
      <xdr:nvSpPr>
        <xdr:cNvPr id="542" name="楕円 541">
          <a:extLst>
            <a:ext uri="{FF2B5EF4-FFF2-40B4-BE49-F238E27FC236}">
              <a16:creationId xmlns:a16="http://schemas.microsoft.com/office/drawing/2014/main" id="{C755F0E5-E3E7-44C2-9621-48E4F60520A5}"/>
            </a:ext>
          </a:extLst>
        </xdr:cNvPr>
        <xdr:cNvSpPr/>
      </xdr:nvSpPr>
      <xdr:spPr>
        <a:xfrm>
          <a:off x="12763500" y="647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9525</xdr:rowOff>
    </xdr:from>
    <xdr:to>
      <xdr:col>71</xdr:col>
      <xdr:colOff>177800</xdr:colOff>
      <xdr:row>38</xdr:row>
      <xdr:rowOff>60960</xdr:rowOff>
    </xdr:to>
    <xdr:cxnSp macro="">
      <xdr:nvCxnSpPr>
        <xdr:cNvPr id="543" name="直線コネクタ 542">
          <a:extLst>
            <a:ext uri="{FF2B5EF4-FFF2-40B4-BE49-F238E27FC236}">
              <a16:creationId xmlns:a16="http://schemas.microsoft.com/office/drawing/2014/main" id="{4A564CF8-B2BD-44D9-8977-5757EAF77701}"/>
            </a:ext>
          </a:extLst>
        </xdr:cNvPr>
        <xdr:cNvCxnSpPr/>
      </xdr:nvCxnSpPr>
      <xdr:spPr>
        <a:xfrm>
          <a:off x="12814300" y="652462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147337</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12D41E8F-6FFF-4CE8-98CD-D5071355505E}"/>
            </a:ext>
          </a:extLst>
        </xdr:cNvPr>
        <xdr:cNvSpPr txBox="1"/>
      </xdr:nvSpPr>
      <xdr:spPr>
        <a:xfrm>
          <a:off x="15266044" y="631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103522</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089F014A-0785-4A35-9C5C-2197439C7FA7}"/>
            </a:ext>
          </a:extLst>
        </xdr:cNvPr>
        <xdr:cNvSpPr txBox="1"/>
      </xdr:nvSpPr>
      <xdr:spPr>
        <a:xfrm>
          <a:off x="14389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95902</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82B9A4B9-2E3E-4963-AB57-72937D360830}"/>
            </a:ext>
          </a:extLst>
        </xdr:cNvPr>
        <xdr:cNvSpPr txBox="1"/>
      </xdr:nvSpPr>
      <xdr:spPr>
        <a:xfrm>
          <a:off x="13500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68597</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782B36E9-09E6-4720-90DC-56CE93693F44}"/>
            </a:ext>
          </a:extLst>
        </xdr:cNvPr>
        <xdr:cNvSpPr txBox="1"/>
      </xdr:nvSpPr>
      <xdr:spPr>
        <a:xfrm>
          <a:off x="12611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36212</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3574A726-268D-4E04-9772-EA671F6CE48E}"/>
            </a:ext>
          </a:extLst>
        </xdr:cNvPr>
        <xdr:cNvSpPr txBox="1"/>
      </xdr:nvSpPr>
      <xdr:spPr>
        <a:xfrm>
          <a:off x="15266044" y="672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154322</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FEEB5E48-BCEE-4C70-BD77-4935DA8778D2}"/>
            </a:ext>
          </a:extLst>
        </xdr:cNvPr>
        <xdr:cNvSpPr txBox="1"/>
      </xdr:nvSpPr>
      <xdr:spPr>
        <a:xfrm>
          <a:off x="14389744" y="666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102887</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0A1434B8-09A6-42FB-8CF4-B0A6AE039059}"/>
            </a:ext>
          </a:extLst>
        </xdr:cNvPr>
        <xdr:cNvSpPr txBox="1"/>
      </xdr:nvSpPr>
      <xdr:spPr>
        <a:xfrm>
          <a:off x="13500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76852</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FA9FE611-B69D-498F-BD4C-E7510928B1CC}"/>
            </a:ext>
          </a:extLst>
        </xdr:cNvPr>
        <xdr:cNvSpPr txBox="1"/>
      </xdr:nvSpPr>
      <xdr:spPr>
        <a:xfrm>
          <a:off x="12611744" y="624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CE78E277-231A-4AFA-AFDA-CBD2A4B85A4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14F93CAE-84D4-4F2A-98C9-84EFA33365F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6869C0AD-14FB-463C-AB49-5AD5EB64972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3FF01A71-E201-48D0-8D17-B18CD4D390D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0D998DEA-7923-442C-A92B-090EA1F393C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D178C6FB-2CC8-40F9-8F04-F8422CC3920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DDA64D9E-1F5F-4B2A-92B6-870F9943D73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1DF784A8-200F-4A34-A9FA-973DAE0EC9F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CD2AE83A-AE05-42D7-A04E-8DDCE38E561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63EAF3DF-FD53-4FBA-8F09-DE9090B5FE3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3BEC3EB2-07D2-472C-B17A-D857319848D1}"/>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F2B97F9C-A266-44CF-859A-89DB990FD1A1}"/>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EFBAB377-D3DF-4CC6-B3D5-05310A7064E2}"/>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F30E68C3-60FC-477C-B9A2-6EF436474E3F}"/>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EB450D23-BB6E-430E-BC27-3874F827875A}"/>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5F597CB3-CECB-404F-B08B-E6F3CF263F92}"/>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944078BA-5CDD-4198-A813-396E3A002121}"/>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25E1C180-2FF8-418A-B1B0-0AB3563A173F}"/>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4A7D48B1-BD8E-442D-B0DD-360B20BA770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B465F9E0-C7C0-4EDA-BF17-BD669A49AE1C}"/>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CD095D18-D161-4DA5-B54A-EDA0D1E2EDD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73" name="直線コネクタ 572">
          <a:extLst>
            <a:ext uri="{FF2B5EF4-FFF2-40B4-BE49-F238E27FC236}">
              <a16:creationId xmlns:a16="http://schemas.microsoft.com/office/drawing/2014/main" id="{8C89C2D0-7E41-443B-BE54-B3AD26B1D71B}"/>
            </a:ext>
          </a:extLst>
        </xdr:cNvPr>
        <xdr:cNvCxnSpPr/>
      </xdr:nvCxnSpPr>
      <xdr:spPr>
        <a:xfrm flipV="1">
          <a:off x="22160864" y="5819409"/>
          <a:ext cx="0" cy="1342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74" name="【一般廃棄物処理施設】&#10;一人当たり有形固定資産（償却資産）額最小値テキスト">
          <a:extLst>
            <a:ext uri="{FF2B5EF4-FFF2-40B4-BE49-F238E27FC236}">
              <a16:creationId xmlns:a16="http://schemas.microsoft.com/office/drawing/2014/main" id="{3194AD82-340A-4531-9D24-A5FC5F9FCE1A}"/>
            </a:ext>
          </a:extLst>
        </xdr:cNvPr>
        <xdr:cNvSpPr txBox="1"/>
      </xdr:nvSpPr>
      <xdr:spPr>
        <a:xfrm>
          <a:off x="22199600" y="7165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75" name="直線コネクタ 574">
          <a:extLst>
            <a:ext uri="{FF2B5EF4-FFF2-40B4-BE49-F238E27FC236}">
              <a16:creationId xmlns:a16="http://schemas.microsoft.com/office/drawing/2014/main" id="{C8E629F9-D00C-4C4C-8AA8-631E2636A704}"/>
            </a:ext>
          </a:extLst>
        </xdr:cNvPr>
        <xdr:cNvCxnSpPr/>
      </xdr:nvCxnSpPr>
      <xdr:spPr>
        <a:xfrm>
          <a:off x="22072600" y="7161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868B7135-8441-4A8C-9EFE-05432983A86F}"/>
            </a:ext>
          </a:extLst>
        </xdr:cNvPr>
        <xdr:cNvSpPr txBox="1"/>
      </xdr:nvSpPr>
      <xdr:spPr>
        <a:xfrm>
          <a:off x="22199600" y="559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77" name="直線コネクタ 576">
          <a:extLst>
            <a:ext uri="{FF2B5EF4-FFF2-40B4-BE49-F238E27FC236}">
              <a16:creationId xmlns:a16="http://schemas.microsoft.com/office/drawing/2014/main" id="{25D37D4C-64E7-466C-9573-50F274EE9BC1}"/>
            </a:ext>
          </a:extLst>
        </xdr:cNvPr>
        <xdr:cNvCxnSpPr/>
      </xdr:nvCxnSpPr>
      <xdr:spPr>
        <a:xfrm>
          <a:off x="22072600" y="5819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10817</xdr:rowOff>
    </xdr:from>
    <xdr:ext cx="534377" cy="259045"/>
    <xdr:sp macro="" textlink="">
      <xdr:nvSpPr>
        <xdr:cNvPr id="578" name="【一般廃棄物処理施設】&#10;一人当たり有形固定資産（償却資産）額平均値テキスト">
          <a:extLst>
            <a:ext uri="{FF2B5EF4-FFF2-40B4-BE49-F238E27FC236}">
              <a16:creationId xmlns:a16="http://schemas.microsoft.com/office/drawing/2014/main" id="{B1336BBF-13CB-448B-9917-11A9FFA57BFA}"/>
            </a:ext>
          </a:extLst>
        </xdr:cNvPr>
        <xdr:cNvSpPr txBox="1"/>
      </xdr:nvSpPr>
      <xdr:spPr>
        <a:xfrm>
          <a:off x="22199600" y="66973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579" name="フローチャート: 判断 578">
          <a:extLst>
            <a:ext uri="{FF2B5EF4-FFF2-40B4-BE49-F238E27FC236}">
              <a16:creationId xmlns:a16="http://schemas.microsoft.com/office/drawing/2014/main" id="{E031975C-E901-4AE3-940B-295992E6A35C}"/>
            </a:ext>
          </a:extLst>
        </xdr:cNvPr>
        <xdr:cNvSpPr/>
      </xdr:nvSpPr>
      <xdr:spPr>
        <a:xfrm>
          <a:off x="22110700" y="671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580" name="フローチャート: 判断 579">
          <a:extLst>
            <a:ext uri="{FF2B5EF4-FFF2-40B4-BE49-F238E27FC236}">
              <a16:creationId xmlns:a16="http://schemas.microsoft.com/office/drawing/2014/main" id="{394A485A-B6AC-4D2B-9B60-C0B488A2CBE8}"/>
            </a:ext>
          </a:extLst>
        </xdr:cNvPr>
        <xdr:cNvSpPr/>
      </xdr:nvSpPr>
      <xdr:spPr>
        <a:xfrm>
          <a:off x="21272500" y="671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581" name="フローチャート: 判断 580">
          <a:extLst>
            <a:ext uri="{FF2B5EF4-FFF2-40B4-BE49-F238E27FC236}">
              <a16:creationId xmlns:a16="http://schemas.microsoft.com/office/drawing/2014/main" id="{24EE2B60-D4BF-491E-B540-B716B1D0BDA3}"/>
            </a:ext>
          </a:extLst>
        </xdr:cNvPr>
        <xdr:cNvSpPr/>
      </xdr:nvSpPr>
      <xdr:spPr>
        <a:xfrm>
          <a:off x="20383500" y="673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582" name="フローチャート: 判断 581">
          <a:extLst>
            <a:ext uri="{FF2B5EF4-FFF2-40B4-BE49-F238E27FC236}">
              <a16:creationId xmlns:a16="http://schemas.microsoft.com/office/drawing/2014/main" id="{0BF638BD-1F2E-4E01-97B9-3091EBF86C9D}"/>
            </a:ext>
          </a:extLst>
        </xdr:cNvPr>
        <xdr:cNvSpPr/>
      </xdr:nvSpPr>
      <xdr:spPr>
        <a:xfrm>
          <a:off x="19494500" y="6741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583" name="フローチャート: 判断 582">
          <a:extLst>
            <a:ext uri="{FF2B5EF4-FFF2-40B4-BE49-F238E27FC236}">
              <a16:creationId xmlns:a16="http://schemas.microsoft.com/office/drawing/2014/main" id="{E26C6807-187A-42CE-9456-0FA121838D14}"/>
            </a:ext>
          </a:extLst>
        </xdr:cNvPr>
        <xdr:cNvSpPr/>
      </xdr:nvSpPr>
      <xdr:spPr>
        <a:xfrm>
          <a:off x="18605500" y="67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79DC01C0-32E1-4253-A658-D896DB00C84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19C85B80-514D-4F49-9A9D-6843EFE27CA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5F1C3161-4C38-4F6F-92C7-1D4EA52868E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BAF5F60A-B95E-4F94-AA26-E9CF5EAC017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B7DB27C1-AA2B-4CFA-A20F-131C7E186F7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36816</xdr:rowOff>
    </xdr:from>
    <xdr:to>
      <xdr:col>116</xdr:col>
      <xdr:colOff>114300</xdr:colOff>
      <xdr:row>38</xdr:row>
      <xdr:rowOff>138416</xdr:rowOff>
    </xdr:to>
    <xdr:sp macro="" textlink="">
      <xdr:nvSpPr>
        <xdr:cNvPr id="589" name="楕円 588">
          <a:extLst>
            <a:ext uri="{FF2B5EF4-FFF2-40B4-BE49-F238E27FC236}">
              <a16:creationId xmlns:a16="http://schemas.microsoft.com/office/drawing/2014/main" id="{213A0336-4081-4108-AEEE-F87F24451CDE}"/>
            </a:ext>
          </a:extLst>
        </xdr:cNvPr>
        <xdr:cNvSpPr/>
      </xdr:nvSpPr>
      <xdr:spPr>
        <a:xfrm>
          <a:off x="22110700" y="6551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59693</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59CC060B-9EE7-4724-AD7E-1533DDDA4C06}"/>
            </a:ext>
          </a:extLst>
        </xdr:cNvPr>
        <xdr:cNvSpPr txBox="1"/>
      </xdr:nvSpPr>
      <xdr:spPr>
        <a:xfrm>
          <a:off x="22199600" y="6403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74192</xdr:rowOff>
    </xdr:from>
    <xdr:to>
      <xdr:col>112</xdr:col>
      <xdr:colOff>38100</xdr:colOff>
      <xdr:row>39</xdr:row>
      <xdr:rowOff>4342</xdr:rowOff>
    </xdr:to>
    <xdr:sp macro="" textlink="">
      <xdr:nvSpPr>
        <xdr:cNvPr id="591" name="楕円 590">
          <a:extLst>
            <a:ext uri="{FF2B5EF4-FFF2-40B4-BE49-F238E27FC236}">
              <a16:creationId xmlns:a16="http://schemas.microsoft.com/office/drawing/2014/main" id="{FC0F5C20-0FF9-49BA-A936-F19079FE74F1}"/>
            </a:ext>
          </a:extLst>
        </xdr:cNvPr>
        <xdr:cNvSpPr/>
      </xdr:nvSpPr>
      <xdr:spPr>
        <a:xfrm>
          <a:off x="21272500" y="6589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87616</xdr:rowOff>
    </xdr:from>
    <xdr:to>
      <xdr:col>116</xdr:col>
      <xdr:colOff>63500</xdr:colOff>
      <xdr:row>38</xdr:row>
      <xdr:rowOff>124992</xdr:rowOff>
    </xdr:to>
    <xdr:cxnSp macro="">
      <xdr:nvCxnSpPr>
        <xdr:cNvPr id="592" name="直線コネクタ 591">
          <a:extLst>
            <a:ext uri="{FF2B5EF4-FFF2-40B4-BE49-F238E27FC236}">
              <a16:creationId xmlns:a16="http://schemas.microsoft.com/office/drawing/2014/main" id="{84F7FA41-562E-47DE-A418-F5614C439671}"/>
            </a:ext>
          </a:extLst>
        </xdr:cNvPr>
        <xdr:cNvCxnSpPr/>
      </xdr:nvCxnSpPr>
      <xdr:spPr>
        <a:xfrm flipV="1">
          <a:off x="21323300" y="6602716"/>
          <a:ext cx="838200" cy="37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76428</xdr:rowOff>
    </xdr:from>
    <xdr:to>
      <xdr:col>107</xdr:col>
      <xdr:colOff>101600</xdr:colOff>
      <xdr:row>39</xdr:row>
      <xdr:rowOff>6578</xdr:rowOff>
    </xdr:to>
    <xdr:sp macro="" textlink="">
      <xdr:nvSpPr>
        <xdr:cNvPr id="593" name="楕円 592">
          <a:extLst>
            <a:ext uri="{FF2B5EF4-FFF2-40B4-BE49-F238E27FC236}">
              <a16:creationId xmlns:a16="http://schemas.microsoft.com/office/drawing/2014/main" id="{F22B2C46-228C-4C82-8153-EE0ED23C9532}"/>
            </a:ext>
          </a:extLst>
        </xdr:cNvPr>
        <xdr:cNvSpPr/>
      </xdr:nvSpPr>
      <xdr:spPr>
        <a:xfrm>
          <a:off x="20383500" y="6591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124992</xdr:rowOff>
    </xdr:from>
    <xdr:to>
      <xdr:col>111</xdr:col>
      <xdr:colOff>177800</xdr:colOff>
      <xdr:row>38</xdr:row>
      <xdr:rowOff>127228</xdr:rowOff>
    </xdr:to>
    <xdr:cxnSp macro="">
      <xdr:nvCxnSpPr>
        <xdr:cNvPr id="594" name="直線コネクタ 593">
          <a:extLst>
            <a:ext uri="{FF2B5EF4-FFF2-40B4-BE49-F238E27FC236}">
              <a16:creationId xmlns:a16="http://schemas.microsoft.com/office/drawing/2014/main" id="{23293F0B-3B1E-46E9-9C74-4915039040C4}"/>
            </a:ext>
          </a:extLst>
        </xdr:cNvPr>
        <xdr:cNvCxnSpPr/>
      </xdr:nvCxnSpPr>
      <xdr:spPr>
        <a:xfrm flipV="1">
          <a:off x="20434300" y="6640092"/>
          <a:ext cx="889000" cy="2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84365</xdr:rowOff>
    </xdr:from>
    <xdr:to>
      <xdr:col>102</xdr:col>
      <xdr:colOff>165100</xdr:colOff>
      <xdr:row>39</xdr:row>
      <xdr:rowOff>14515</xdr:rowOff>
    </xdr:to>
    <xdr:sp macro="" textlink="">
      <xdr:nvSpPr>
        <xdr:cNvPr id="595" name="楕円 594">
          <a:extLst>
            <a:ext uri="{FF2B5EF4-FFF2-40B4-BE49-F238E27FC236}">
              <a16:creationId xmlns:a16="http://schemas.microsoft.com/office/drawing/2014/main" id="{A8DD3A95-4546-45DB-870B-E4D2B6ACF1AA}"/>
            </a:ext>
          </a:extLst>
        </xdr:cNvPr>
        <xdr:cNvSpPr/>
      </xdr:nvSpPr>
      <xdr:spPr>
        <a:xfrm>
          <a:off x="19494500" y="659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127228</xdr:rowOff>
    </xdr:from>
    <xdr:to>
      <xdr:col>107</xdr:col>
      <xdr:colOff>50800</xdr:colOff>
      <xdr:row>38</xdr:row>
      <xdr:rowOff>135165</xdr:rowOff>
    </xdr:to>
    <xdr:cxnSp macro="">
      <xdr:nvCxnSpPr>
        <xdr:cNvPr id="596" name="直線コネクタ 595">
          <a:extLst>
            <a:ext uri="{FF2B5EF4-FFF2-40B4-BE49-F238E27FC236}">
              <a16:creationId xmlns:a16="http://schemas.microsoft.com/office/drawing/2014/main" id="{DC0E1AEC-9FEE-4D8F-815F-DF1BDDFAEC7C}"/>
            </a:ext>
          </a:extLst>
        </xdr:cNvPr>
        <xdr:cNvCxnSpPr/>
      </xdr:nvCxnSpPr>
      <xdr:spPr>
        <a:xfrm flipV="1">
          <a:off x="19545300" y="6642328"/>
          <a:ext cx="889000" cy="7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91406</xdr:rowOff>
    </xdr:from>
    <xdr:to>
      <xdr:col>98</xdr:col>
      <xdr:colOff>38100</xdr:colOff>
      <xdr:row>39</xdr:row>
      <xdr:rowOff>21556</xdr:rowOff>
    </xdr:to>
    <xdr:sp macro="" textlink="">
      <xdr:nvSpPr>
        <xdr:cNvPr id="597" name="楕円 596">
          <a:extLst>
            <a:ext uri="{FF2B5EF4-FFF2-40B4-BE49-F238E27FC236}">
              <a16:creationId xmlns:a16="http://schemas.microsoft.com/office/drawing/2014/main" id="{AE1DD5D5-7AEE-4407-9874-EB2E9156CC08}"/>
            </a:ext>
          </a:extLst>
        </xdr:cNvPr>
        <xdr:cNvSpPr/>
      </xdr:nvSpPr>
      <xdr:spPr>
        <a:xfrm>
          <a:off x="18605500" y="6606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135165</xdr:rowOff>
    </xdr:from>
    <xdr:to>
      <xdr:col>102</xdr:col>
      <xdr:colOff>114300</xdr:colOff>
      <xdr:row>38</xdr:row>
      <xdr:rowOff>142206</xdr:rowOff>
    </xdr:to>
    <xdr:cxnSp macro="">
      <xdr:nvCxnSpPr>
        <xdr:cNvPr id="598" name="直線コネクタ 597">
          <a:extLst>
            <a:ext uri="{FF2B5EF4-FFF2-40B4-BE49-F238E27FC236}">
              <a16:creationId xmlns:a16="http://schemas.microsoft.com/office/drawing/2014/main" id="{9D2E0541-3890-4C0E-8D15-880B715708B5}"/>
            </a:ext>
          </a:extLst>
        </xdr:cNvPr>
        <xdr:cNvCxnSpPr/>
      </xdr:nvCxnSpPr>
      <xdr:spPr>
        <a:xfrm flipV="1">
          <a:off x="18656300" y="6650265"/>
          <a:ext cx="889000" cy="7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123664</xdr:rowOff>
    </xdr:from>
    <xdr:ext cx="534377" cy="259045"/>
    <xdr:sp macro="" textlink="">
      <xdr:nvSpPr>
        <xdr:cNvPr id="599" name="n_1aveValue【一般廃棄物処理施設】&#10;一人当たり有形固定資産（償却資産）額">
          <a:extLst>
            <a:ext uri="{FF2B5EF4-FFF2-40B4-BE49-F238E27FC236}">
              <a16:creationId xmlns:a16="http://schemas.microsoft.com/office/drawing/2014/main" id="{0F392186-D5FD-4B83-BF55-105C705594DB}"/>
            </a:ext>
          </a:extLst>
        </xdr:cNvPr>
        <xdr:cNvSpPr txBox="1"/>
      </xdr:nvSpPr>
      <xdr:spPr>
        <a:xfrm>
          <a:off x="21043411" y="681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138765</xdr:rowOff>
    </xdr:from>
    <xdr:ext cx="534377" cy="259045"/>
    <xdr:sp macro="" textlink="">
      <xdr:nvSpPr>
        <xdr:cNvPr id="600" name="n_2aveValue【一般廃棄物処理施設】&#10;一人当たり有形固定資産（償却資産）額">
          <a:extLst>
            <a:ext uri="{FF2B5EF4-FFF2-40B4-BE49-F238E27FC236}">
              <a16:creationId xmlns:a16="http://schemas.microsoft.com/office/drawing/2014/main" id="{F68EF200-4E7D-44C4-927D-515912717388}"/>
            </a:ext>
          </a:extLst>
        </xdr:cNvPr>
        <xdr:cNvSpPr txBox="1"/>
      </xdr:nvSpPr>
      <xdr:spPr>
        <a:xfrm>
          <a:off x="20167111" y="6825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147488</xdr:rowOff>
    </xdr:from>
    <xdr:ext cx="534377" cy="259045"/>
    <xdr:sp macro="" textlink="">
      <xdr:nvSpPr>
        <xdr:cNvPr id="601" name="n_3aveValue【一般廃棄物処理施設】&#10;一人当たり有形固定資産（償却資産）額">
          <a:extLst>
            <a:ext uri="{FF2B5EF4-FFF2-40B4-BE49-F238E27FC236}">
              <a16:creationId xmlns:a16="http://schemas.microsoft.com/office/drawing/2014/main" id="{AA281FA4-043C-46A3-B563-DFF63418EE5A}"/>
            </a:ext>
          </a:extLst>
        </xdr:cNvPr>
        <xdr:cNvSpPr txBox="1"/>
      </xdr:nvSpPr>
      <xdr:spPr>
        <a:xfrm>
          <a:off x="19278111" y="6834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126672</xdr:rowOff>
    </xdr:from>
    <xdr:ext cx="534377" cy="259045"/>
    <xdr:sp macro="" textlink="">
      <xdr:nvSpPr>
        <xdr:cNvPr id="602" name="n_4aveValue【一般廃棄物処理施設】&#10;一人当たり有形固定資産（償却資産）額">
          <a:extLst>
            <a:ext uri="{FF2B5EF4-FFF2-40B4-BE49-F238E27FC236}">
              <a16:creationId xmlns:a16="http://schemas.microsoft.com/office/drawing/2014/main" id="{7EA9C4CC-46A9-481C-ADAD-9B1510CA679F}"/>
            </a:ext>
          </a:extLst>
        </xdr:cNvPr>
        <xdr:cNvSpPr txBox="1"/>
      </xdr:nvSpPr>
      <xdr:spPr>
        <a:xfrm>
          <a:off x="18389111" y="6813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20869</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BE6DD6D6-1405-4641-A7BC-C89CF2761A2F}"/>
            </a:ext>
          </a:extLst>
        </xdr:cNvPr>
        <xdr:cNvSpPr txBox="1"/>
      </xdr:nvSpPr>
      <xdr:spPr>
        <a:xfrm>
          <a:off x="21011095" y="6364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23105</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BCFC24AD-0D1C-4681-8551-B0570B00791B}"/>
            </a:ext>
          </a:extLst>
        </xdr:cNvPr>
        <xdr:cNvSpPr txBox="1"/>
      </xdr:nvSpPr>
      <xdr:spPr>
        <a:xfrm>
          <a:off x="20134795" y="6366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31042</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BD5B0C47-B3ED-4253-B9A6-4B333D5ED06B}"/>
            </a:ext>
          </a:extLst>
        </xdr:cNvPr>
        <xdr:cNvSpPr txBox="1"/>
      </xdr:nvSpPr>
      <xdr:spPr>
        <a:xfrm>
          <a:off x="19245795" y="6374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38083</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248596A8-0CB6-49B4-884F-412427192267}"/>
            </a:ext>
          </a:extLst>
        </xdr:cNvPr>
        <xdr:cNvSpPr txBox="1"/>
      </xdr:nvSpPr>
      <xdr:spPr>
        <a:xfrm>
          <a:off x="18356795" y="6381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7EE43EDC-D6EE-49E4-BE92-D0CCA3C2F9B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0343AFD4-0EB9-4698-B66F-14F9ECECA7D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CEF5FDCB-9F6F-460D-8F4E-F384E574C1D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544C4AE4-C24A-49CC-B2D6-649E30AF54D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CAC124BE-B669-45CA-B14C-5E1E1100973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9DAB483F-0A03-4D3A-810A-077CED07E05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FBD43972-2737-4C1A-AE4F-63E2649552E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13A5D3BE-2422-408D-ACB2-92186B7EB86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3CFFB9F1-E2E3-4C4A-AA53-1878BA7E264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2BC82833-2326-4940-B350-F4BBF8C1DED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0796091A-6987-4753-905E-F64FCB85BFB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8" name="直線コネクタ 617">
          <a:extLst>
            <a:ext uri="{FF2B5EF4-FFF2-40B4-BE49-F238E27FC236}">
              <a16:creationId xmlns:a16="http://schemas.microsoft.com/office/drawing/2014/main" id="{3EE631B5-7A0E-4106-A85C-8B0F4A1A68A5}"/>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9" name="テキスト ボックス 618">
          <a:extLst>
            <a:ext uri="{FF2B5EF4-FFF2-40B4-BE49-F238E27FC236}">
              <a16:creationId xmlns:a16="http://schemas.microsoft.com/office/drawing/2014/main" id="{D5F15F79-B9F5-4DFE-ACA3-3DD8158B4665}"/>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0" name="直線コネクタ 619">
          <a:extLst>
            <a:ext uri="{FF2B5EF4-FFF2-40B4-BE49-F238E27FC236}">
              <a16:creationId xmlns:a16="http://schemas.microsoft.com/office/drawing/2014/main" id="{4BF2D0D1-7359-4285-BBC7-147496D9C1A3}"/>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1" name="テキスト ボックス 620">
          <a:extLst>
            <a:ext uri="{FF2B5EF4-FFF2-40B4-BE49-F238E27FC236}">
              <a16:creationId xmlns:a16="http://schemas.microsoft.com/office/drawing/2014/main" id="{5145CE3F-96FE-4160-8D4F-333A01BB1214}"/>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2" name="直線コネクタ 621">
          <a:extLst>
            <a:ext uri="{FF2B5EF4-FFF2-40B4-BE49-F238E27FC236}">
              <a16:creationId xmlns:a16="http://schemas.microsoft.com/office/drawing/2014/main" id="{1241359C-5092-4470-9C8A-785CC8085FBA}"/>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3" name="テキスト ボックス 622">
          <a:extLst>
            <a:ext uri="{FF2B5EF4-FFF2-40B4-BE49-F238E27FC236}">
              <a16:creationId xmlns:a16="http://schemas.microsoft.com/office/drawing/2014/main" id="{5D07F19A-A827-423F-A33B-349427FCB756}"/>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4" name="直線コネクタ 623">
          <a:extLst>
            <a:ext uri="{FF2B5EF4-FFF2-40B4-BE49-F238E27FC236}">
              <a16:creationId xmlns:a16="http://schemas.microsoft.com/office/drawing/2014/main" id="{5DFB1910-5E0C-46D7-A83F-BCCF492E40C2}"/>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5" name="テキスト ボックス 624">
          <a:extLst>
            <a:ext uri="{FF2B5EF4-FFF2-40B4-BE49-F238E27FC236}">
              <a16:creationId xmlns:a16="http://schemas.microsoft.com/office/drawing/2014/main" id="{8547D817-C561-4AB3-8448-045BB4EF0D55}"/>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6" name="直線コネクタ 625">
          <a:extLst>
            <a:ext uri="{FF2B5EF4-FFF2-40B4-BE49-F238E27FC236}">
              <a16:creationId xmlns:a16="http://schemas.microsoft.com/office/drawing/2014/main" id="{DA9D1451-66E9-4AE3-937C-9E38E1A9FCF6}"/>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7" name="テキスト ボックス 626">
          <a:extLst>
            <a:ext uri="{FF2B5EF4-FFF2-40B4-BE49-F238E27FC236}">
              <a16:creationId xmlns:a16="http://schemas.microsoft.com/office/drawing/2014/main" id="{81DE39D8-BD92-4AA6-8E64-55D3E4479454}"/>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8" name="直線コネクタ 627">
          <a:extLst>
            <a:ext uri="{FF2B5EF4-FFF2-40B4-BE49-F238E27FC236}">
              <a16:creationId xmlns:a16="http://schemas.microsoft.com/office/drawing/2014/main" id="{BF861C02-5FF0-463C-86BA-68427AF94BC5}"/>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9" name="テキスト ボックス 628">
          <a:extLst>
            <a:ext uri="{FF2B5EF4-FFF2-40B4-BE49-F238E27FC236}">
              <a16:creationId xmlns:a16="http://schemas.microsoft.com/office/drawing/2014/main" id="{EEDF3092-2140-4033-BEDD-8EE16A9D716B}"/>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8A7781D7-3CF5-4106-9B81-6D9127B81C8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a:extLst>
            <a:ext uri="{FF2B5EF4-FFF2-40B4-BE49-F238E27FC236}">
              <a16:creationId xmlns:a16="http://schemas.microsoft.com/office/drawing/2014/main" id="{940D079C-5CB6-4597-A960-8FED184DBD4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130628</xdr:rowOff>
    </xdr:from>
    <xdr:to>
      <xdr:col>85</xdr:col>
      <xdr:colOff>126364</xdr:colOff>
      <xdr:row>64</xdr:row>
      <xdr:rowOff>13063</xdr:rowOff>
    </xdr:to>
    <xdr:cxnSp macro="">
      <xdr:nvCxnSpPr>
        <xdr:cNvPr id="632" name="直線コネクタ 631">
          <a:extLst>
            <a:ext uri="{FF2B5EF4-FFF2-40B4-BE49-F238E27FC236}">
              <a16:creationId xmlns:a16="http://schemas.microsoft.com/office/drawing/2014/main" id="{E646CE69-ACB2-486F-AF7C-4234212269ED}"/>
            </a:ext>
          </a:extLst>
        </xdr:cNvPr>
        <xdr:cNvCxnSpPr/>
      </xdr:nvCxnSpPr>
      <xdr:spPr>
        <a:xfrm flipV="1">
          <a:off x="16318864" y="9731828"/>
          <a:ext cx="0" cy="1254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16890</xdr:rowOff>
    </xdr:from>
    <xdr:ext cx="405111" cy="259045"/>
    <xdr:sp macro="" textlink="">
      <xdr:nvSpPr>
        <xdr:cNvPr id="633" name="【保健センター・保健所】&#10;有形固定資産減価償却率最小値テキスト">
          <a:extLst>
            <a:ext uri="{FF2B5EF4-FFF2-40B4-BE49-F238E27FC236}">
              <a16:creationId xmlns:a16="http://schemas.microsoft.com/office/drawing/2014/main" id="{26245C99-00A0-4B93-BF45-4438A910F2A0}"/>
            </a:ext>
          </a:extLst>
        </xdr:cNvPr>
        <xdr:cNvSpPr txBox="1"/>
      </xdr:nvSpPr>
      <xdr:spPr>
        <a:xfrm>
          <a:off x="16357600" y="10989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13063</xdr:rowOff>
    </xdr:from>
    <xdr:to>
      <xdr:col>86</xdr:col>
      <xdr:colOff>25400</xdr:colOff>
      <xdr:row>64</xdr:row>
      <xdr:rowOff>13063</xdr:rowOff>
    </xdr:to>
    <xdr:cxnSp macro="">
      <xdr:nvCxnSpPr>
        <xdr:cNvPr id="634" name="直線コネクタ 633">
          <a:extLst>
            <a:ext uri="{FF2B5EF4-FFF2-40B4-BE49-F238E27FC236}">
              <a16:creationId xmlns:a16="http://schemas.microsoft.com/office/drawing/2014/main" id="{57DDB6AA-6C2D-45E3-A86D-84BD6180577E}"/>
            </a:ext>
          </a:extLst>
        </xdr:cNvPr>
        <xdr:cNvCxnSpPr/>
      </xdr:nvCxnSpPr>
      <xdr:spPr>
        <a:xfrm>
          <a:off x="16230600" y="10985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77305</xdr:rowOff>
    </xdr:from>
    <xdr:ext cx="405111" cy="259045"/>
    <xdr:sp macro="" textlink="">
      <xdr:nvSpPr>
        <xdr:cNvPr id="635" name="【保健センター・保健所】&#10;有形固定資産減価償却率最大値テキスト">
          <a:extLst>
            <a:ext uri="{FF2B5EF4-FFF2-40B4-BE49-F238E27FC236}">
              <a16:creationId xmlns:a16="http://schemas.microsoft.com/office/drawing/2014/main" id="{28303DA4-5141-4E8E-8F0C-1D3EB52A0DA4}"/>
            </a:ext>
          </a:extLst>
        </xdr:cNvPr>
        <xdr:cNvSpPr txBox="1"/>
      </xdr:nvSpPr>
      <xdr:spPr>
        <a:xfrm>
          <a:off x="16357600" y="9507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130628</xdr:rowOff>
    </xdr:from>
    <xdr:to>
      <xdr:col>86</xdr:col>
      <xdr:colOff>25400</xdr:colOff>
      <xdr:row>56</xdr:row>
      <xdr:rowOff>130628</xdr:rowOff>
    </xdr:to>
    <xdr:cxnSp macro="">
      <xdr:nvCxnSpPr>
        <xdr:cNvPr id="636" name="直線コネクタ 635">
          <a:extLst>
            <a:ext uri="{FF2B5EF4-FFF2-40B4-BE49-F238E27FC236}">
              <a16:creationId xmlns:a16="http://schemas.microsoft.com/office/drawing/2014/main" id="{540C8A45-D7F9-4144-99F4-08FC5015AFC5}"/>
            </a:ext>
          </a:extLst>
        </xdr:cNvPr>
        <xdr:cNvCxnSpPr/>
      </xdr:nvCxnSpPr>
      <xdr:spPr>
        <a:xfrm>
          <a:off x="16230600" y="9731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53357</xdr:rowOff>
    </xdr:from>
    <xdr:ext cx="405111" cy="259045"/>
    <xdr:sp macro="" textlink="">
      <xdr:nvSpPr>
        <xdr:cNvPr id="637" name="【保健センター・保健所】&#10;有形固定資産減価償却率平均値テキスト">
          <a:extLst>
            <a:ext uri="{FF2B5EF4-FFF2-40B4-BE49-F238E27FC236}">
              <a16:creationId xmlns:a16="http://schemas.microsoft.com/office/drawing/2014/main" id="{D96389FD-0A8E-4957-B36B-04B1EBA7232E}"/>
            </a:ext>
          </a:extLst>
        </xdr:cNvPr>
        <xdr:cNvSpPr txBox="1"/>
      </xdr:nvSpPr>
      <xdr:spPr>
        <a:xfrm>
          <a:off x="16357600" y="10340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638" name="フローチャート: 判断 637">
          <a:extLst>
            <a:ext uri="{FF2B5EF4-FFF2-40B4-BE49-F238E27FC236}">
              <a16:creationId xmlns:a16="http://schemas.microsoft.com/office/drawing/2014/main" id="{8EBDA7E1-68A8-4C85-A627-A2018E193354}"/>
            </a:ext>
          </a:extLst>
        </xdr:cNvPr>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35741</xdr:rowOff>
    </xdr:from>
    <xdr:to>
      <xdr:col>81</xdr:col>
      <xdr:colOff>101600</xdr:colOff>
      <xdr:row>60</xdr:row>
      <xdr:rowOff>137341</xdr:rowOff>
    </xdr:to>
    <xdr:sp macro="" textlink="">
      <xdr:nvSpPr>
        <xdr:cNvPr id="639" name="フローチャート: 判断 638">
          <a:extLst>
            <a:ext uri="{FF2B5EF4-FFF2-40B4-BE49-F238E27FC236}">
              <a16:creationId xmlns:a16="http://schemas.microsoft.com/office/drawing/2014/main" id="{59D20099-1AA4-4770-B7FA-67452194B7DB}"/>
            </a:ext>
          </a:extLst>
        </xdr:cNvPr>
        <xdr:cNvSpPr/>
      </xdr:nvSpPr>
      <xdr:spPr>
        <a:xfrm>
          <a:off x="15430500" y="1032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640" name="フローチャート: 判断 639">
          <a:extLst>
            <a:ext uri="{FF2B5EF4-FFF2-40B4-BE49-F238E27FC236}">
              <a16:creationId xmlns:a16="http://schemas.microsoft.com/office/drawing/2014/main" id="{A80AF755-A288-4AF9-97B9-F86C7F0A1180}"/>
            </a:ext>
          </a:extLst>
        </xdr:cNvPr>
        <xdr:cNvSpPr/>
      </xdr:nvSpPr>
      <xdr:spPr>
        <a:xfrm>
          <a:off x="14541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641" name="フローチャート: 判断 640">
          <a:extLst>
            <a:ext uri="{FF2B5EF4-FFF2-40B4-BE49-F238E27FC236}">
              <a16:creationId xmlns:a16="http://schemas.microsoft.com/office/drawing/2014/main" id="{A4EC2F68-1B78-4A0F-9F3B-E873926B7284}"/>
            </a:ext>
          </a:extLst>
        </xdr:cNvPr>
        <xdr:cNvSpPr/>
      </xdr:nvSpPr>
      <xdr:spPr>
        <a:xfrm>
          <a:off x="13652500" y="1027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135346</xdr:rowOff>
    </xdr:from>
    <xdr:to>
      <xdr:col>67</xdr:col>
      <xdr:colOff>101600</xdr:colOff>
      <xdr:row>60</xdr:row>
      <xdr:rowOff>65496</xdr:rowOff>
    </xdr:to>
    <xdr:sp macro="" textlink="">
      <xdr:nvSpPr>
        <xdr:cNvPr id="642" name="フローチャート: 判断 641">
          <a:extLst>
            <a:ext uri="{FF2B5EF4-FFF2-40B4-BE49-F238E27FC236}">
              <a16:creationId xmlns:a16="http://schemas.microsoft.com/office/drawing/2014/main" id="{EBB69381-D359-4FA0-81E1-BDDAF3328386}"/>
            </a:ext>
          </a:extLst>
        </xdr:cNvPr>
        <xdr:cNvSpPr/>
      </xdr:nvSpPr>
      <xdr:spPr>
        <a:xfrm>
          <a:off x="12763500" y="1025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773E2877-865D-414F-9656-E7BA5AED45A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EB8DCC9D-9975-4628-B3E1-02B62A83288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6132EC5C-AF95-420D-BAFD-854797AF61D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FA492B6D-9172-45D1-AA55-C3C955471C5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AC1A564D-7D3A-4A6A-8478-7FBF4C13456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79828</xdr:rowOff>
    </xdr:from>
    <xdr:to>
      <xdr:col>85</xdr:col>
      <xdr:colOff>177800</xdr:colOff>
      <xdr:row>57</xdr:row>
      <xdr:rowOff>9978</xdr:rowOff>
    </xdr:to>
    <xdr:sp macro="" textlink="">
      <xdr:nvSpPr>
        <xdr:cNvPr id="648" name="楕円 647">
          <a:extLst>
            <a:ext uri="{FF2B5EF4-FFF2-40B4-BE49-F238E27FC236}">
              <a16:creationId xmlns:a16="http://schemas.microsoft.com/office/drawing/2014/main" id="{06801A85-8661-42D4-BABC-CB35BED6F2FD}"/>
            </a:ext>
          </a:extLst>
        </xdr:cNvPr>
        <xdr:cNvSpPr/>
      </xdr:nvSpPr>
      <xdr:spPr>
        <a:xfrm>
          <a:off x="16268700" y="968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32855</xdr:rowOff>
    </xdr:from>
    <xdr:ext cx="405111" cy="259045"/>
    <xdr:sp macro="" textlink="">
      <xdr:nvSpPr>
        <xdr:cNvPr id="649" name="【保健センター・保健所】&#10;有形固定資産減価償却率該当値テキスト">
          <a:extLst>
            <a:ext uri="{FF2B5EF4-FFF2-40B4-BE49-F238E27FC236}">
              <a16:creationId xmlns:a16="http://schemas.microsoft.com/office/drawing/2014/main" id="{ABEB36A3-BF9A-4371-9970-6B8B59F58BEC}"/>
            </a:ext>
          </a:extLst>
        </xdr:cNvPr>
        <xdr:cNvSpPr txBox="1"/>
      </xdr:nvSpPr>
      <xdr:spPr>
        <a:xfrm>
          <a:off x="16357600" y="9634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47172</xdr:rowOff>
    </xdr:from>
    <xdr:to>
      <xdr:col>81</xdr:col>
      <xdr:colOff>101600</xdr:colOff>
      <xdr:row>56</xdr:row>
      <xdr:rowOff>148772</xdr:rowOff>
    </xdr:to>
    <xdr:sp macro="" textlink="">
      <xdr:nvSpPr>
        <xdr:cNvPr id="650" name="楕円 649">
          <a:extLst>
            <a:ext uri="{FF2B5EF4-FFF2-40B4-BE49-F238E27FC236}">
              <a16:creationId xmlns:a16="http://schemas.microsoft.com/office/drawing/2014/main" id="{E2D8F2F9-2863-4C5B-B0D6-22F4F41D0923}"/>
            </a:ext>
          </a:extLst>
        </xdr:cNvPr>
        <xdr:cNvSpPr/>
      </xdr:nvSpPr>
      <xdr:spPr>
        <a:xfrm>
          <a:off x="15430500" y="964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97972</xdr:rowOff>
    </xdr:from>
    <xdr:to>
      <xdr:col>85</xdr:col>
      <xdr:colOff>127000</xdr:colOff>
      <xdr:row>56</xdr:row>
      <xdr:rowOff>130628</xdr:rowOff>
    </xdr:to>
    <xdr:cxnSp macro="">
      <xdr:nvCxnSpPr>
        <xdr:cNvPr id="651" name="直線コネクタ 650">
          <a:extLst>
            <a:ext uri="{FF2B5EF4-FFF2-40B4-BE49-F238E27FC236}">
              <a16:creationId xmlns:a16="http://schemas.microsoft.com/office/drawing/2014/main" id="{13B5F553-6D47-4D34-9929-CBA5EDC7A0D1}"/>
            </a:ext>
          </a:extLst>
        </xdr:cNvPr>
        <xdr:cNvCxnSpPr/>
      </xdr:nvCxnSpPr>
      <xdr:spPr>
        <a:xfrm>
          <a:off x="15481300" y="969917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14515</xdr:rowOff>
    </xdr:from>
    <xdr:to>
      <xdr:col>76</xdr:col>
      <xdr:colOff>165100</xdr:colOff>
      <xdr:row>56</xdr:row>
      <xdr:rowOff>116115</xdr:rowOff>
    </xdr:to>
    <xdr:sp macro="" textlink="">
      <xdr:nvSpPr>
        <xdr:cNvPr id="652" name="楕円 651">
          <a:extLst>
            <a:ext uri="{FF2B5EF4-FFF2-40B4-BE49-F238E27FC236}">
              <a16:creationId xmlns:a16="http://schemas.microsoft.com/office/drawing/2014/main" id="{750FC3C7-5BB0-4779-B554-D296BEBCFEC4}"/>
            </a:ext>
          </a:extLst>
        </xdr:cNvPr>
        <xdr:cNvSpPr/>
      </xdr:nvSpPr>
      <xdr:spPr>
        <a:xfrm>
          <a:off x="14541500" y="961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65315</xdr:rowOff>
    </xdr:from>
    <xdr:to>
      <xdr:col>81</xdr:col>
      <xdr:colOff>50800</xdr:colOff>
      <xdr:row>56</xdr:row>
      <xdr:rowOff>97972</xdr:rowOff>
    </xdr:to>
    <xdr:cxnSp macro="">
      <xdr:nvCxnSpPr>
        <xdr:cNvPr id="653" name="直線コネクタ 652">
          <a:extLst>
            <a:ext uri="{FF2B5EF4-FFF2-40B4-BE49-F238E27FC236}">
              <a16:creationId xmlns:a16="http://schemas.microsoft.com/office/drawing/2014/main" id="{45D93D21-E7E5-42D9-8559-568A7968E7D3}"/>
            </a:ext>
          </a:extLst>
        </xdr:cNvPr>
        <xdr:cNvCxnSpPr/>
      </xdr:nvCxnSpPr>
      <xdr:spPr>
        <a:xfrm>
          <a:off x="14592300" y="96665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153307</xdr:rowOff>
    </xdr:from>
    <xdr:to>
      <xdr:col>72</xdr:col>
      <xdr:colOff>38100</xdr:colOff>
      <xdr:row>56</xdr:row>
      <xdr:rowOff>83457</xdr:rowOff>
    </xdr:to>
    <xdr:sp macro="" textlink="">
      <xdr:nvSpPr>
        <xdr:cNvPr id="654" name="楕円 653">
          <a:extLst>
            <a:ext uri="{FF2B5EF4-FFF2-40B4-BE49-F238E27FC236}">
              <a16:creationId xmlns:a16="http://schemas.microsoft.com/office/drawing/2014/main" id="{69FBBBA7-9E38-47A3-A5E3-AAB1A652C174}"/>
            </a:ext>
          </a:extLst>
        </xdr:cNvPr>
        <xdr:cNvSpPr/>
      </xdr:nvSpPr>
      <xdr:spPr>
        <a:xfrm>
          <a:off x="13652500" y="958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32657</xdr:rowOff>
    </xdr:from>
    <xdr:to>
      <xdr:col>76</xdr:col>
      <xdr:colOff>114300</xdr:colOff>
      <xdr:row>56</xdr:row>
      <xdr:rowOff>65315</xdr:rowOff>
    </xdr:to>
    <xdr:cxnSp macro="">
      <xdr:nvCxnSpPr>
        <xdr:cNvPr id="655" name="直線コネクタ 654">
          <a:extLst>
            <a:ext uri="{FF2B5EF4-FFF2-40B4-BE49-F238E27FC236}">
              <a16:creationId xmlns:a16="http://schemas.microsoft.com/office/drawing/2014/main" id="{EC1324A2-17F9-4912-8854-58D0E8D7818F}"/>
            </a:ext>
          </a:extLst>
        </xdr:cNvPr>
        <xdr:cNvCxnSpPr/>
      </xdr:nvCxnSpPr>
      <xdr:spPr>
        <a:xfrm>
          <a:off x="13703300" y="96338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120650</xdr:rowOff>
    </xdr:from>
    <xdr:to>
      <xdr:col>67</xdr:col>
      <xdr:colOff>101600</xdr:colOff>
      <xdr:row>56</xdr:row>
      <xdr:rowOff>50800</xdr:rowOff>
    </xdr:to>
    <xdr:sp macro="" textlink="">
      <xdr:nvSpPr>
        <xdr:cNvPr id="656" name="楕円 655">
          <a:extLst>
            <a:ext uri="{FF2B5EF4-FFF2-40B4-BE49-F238E27FC236}">
              <a16:creationId xmlns:a16="http://schemas.microsoft.com/office/drawing/2014/main" id="{8DEEE209-B250-4E18-8F31-1D1725116CA2}"/>
            </a:ext>
          </a:extLst>
        </xdr:cNvPr>
        <xdr:cNvSpPr/>
      </xdr:nvSpPr>
      <xdr:spPr>
        <a:xfrm>
          <a:off x="127635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0</xdr:rowOff>
    </xdr:from>
    <xdr:to>
      <xdr:col>71</xdr:col>
      <xdr:colOff>177800</xdr:colOff>
      <xdr:row>56</xdr:row>
      <xdr:rowOff>32657</xdr:rowOff>
    </xdr:to>
    <xdr:cxnSp macro="">
      <xdr:nvCxnSpPr>
        <xdr:cNvPr id="657" name="直線コネクタ 656">
          <a:extLst>
            <a:ext uri="{FF2B5EF4-FFF2-40B4-BE49-F238E27FC236}">
              <a16:creationId xmlns:a16="http://schemas.microsoft.com/office/drawing/2014/main" id="{CF8B132D-B18D-455C-80E8-75F656D38504}"/>
            </a:ext>
          </a:extLst>
        </xdr:cNvPr>
        <xdr:cNvCxnSpPr/>
      </xdr:nvCxnSpPr>
      <xdr:spPr>
        <a:xfrm>
          <a:off x="12814300" y="96012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128468</xdr:rowOff>
    </xdr:from>
    <xdr:ext cx="405111" cy="259045"/>
    <xdr:sp macro="" textlink="">
      <xdr:nvSpPr>
        <xdr:cNvPr id="658" name="n_1aveValue【保健センター・保健所】&#10;有形固定資産減価償却率">
          <a:extLst>
            <a:ext uri="{FF2B5EF4-FFF2-40B4-BE49-F238E27FC236}">
              <a16:creationId xmlns:a16="http://schemas.microsoft.com/office/drawing/2014/main" id="{ED363435-29C0-43CB-B555-907CF08E24A1}"/>
            </a:ext>
          </a:extLst>
        </xdr:cNvPr>
        <xdr:cNvSpPr txBox="1"/>
      </xdr:nvSpPr>
      <xdr:spPr>
        <a:xfrm>
          <a:off x="15266044" y="10415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100710</xdr:rowOff>
    </xdr:from>
    <xdr:ext cx="405111" cy="259045"/>
    <xdr:sp macro="" textlink="">
      <xdr:nvSpPr>
        <xdr:cNvPr id="659" name="n_2aveValue【保健センター・保健所】&#10;有形固定資産減価償却率">
          <a:extLst>
            <a:ext uri="{FF2B5EF4-FFF2-40B4-BE49-F238E27FC236}">
              <a16:creationId xmlns:a16="http://schemas.microsoft.com/office/drawing/2014/main" id="{296194BE-AA58-4FF7-856E-D7A56E0B8950}"/>
            </a:ext>
          </a:extLst>
        </xdr:cNvPr>
        <xdr:cNvSpPr txBox="1"/>
      </xdr:nvSpPr>
      <xdr:spPr>
        <a:xfrm>
          <a:off x="14389744" y="1038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81115</xdr:rowOff>
    </xdr:from>
    <xdr:ext cx="405111" cy="259045"/>
    <xdr:sp macro="" textlink="">
      <xdr:nvSpPr>
        <xdr:cNvPr id="660" name="n_3aveValue【保健センター・保健所】&#10;有形固定資産減価償却率">
          <a:extLst>
            <a:ext uri="{FF2B5EF4-FFF2-40B4-BE49-F238E27FC236}">
              <a16:creationId xmlns:a16="http://schemas.microsoft.com/office/drawing/2014/main" id="{61DCFAB9-6DCD-4DAD-A262-BBCA3C130CEF}"/>
            </a:ext>
          </a:extLst>
        </xdr:cNvPr>
        <xdr:cNvSpPr txBox="1"/>
      </xdr:nvSpPr>
      <xdr:spPr>
        <a:xfrm>
          <a:off x="13500744" y="1036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56623</xdr:rowOff>
    </xdr:from>
    <xdr:ext cx="405111" cy="259045"/>
    <xdr:sp macro="" textlink="">
      <xdr:nvSpPr>
        <xdr:cNvPr id="661" name="n_4aveValue【保健センター・保健所】&#10;有形固定資産減価償却率">
          <a:extLst>
            <a:ext uri="{FF2B5EF4-FFF2-40B4-BE49-F238E27FC236}">
              <a16:creationId xmlns:a16="http://schemas.microsoft.com/office/drawing/2014/main" id="{AA87EFF1-2D57-4571-8BE1-DCE584898F67}"/>
            </a:ext>
          </a:extLst>
        </xdr:cNvPr>
        <xdr:cNvSpPr txBox="1"/>
      </xdr:nvSpPr>
      <xdr:spPr>
        <a:xfrm>
          <a:off x="12611744" y="10343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165299</xdr:rowOff>
    </xdr:from>
    <xdr:ext cx="405111" cy="259045"/>
    <xdr:sp macro="" textlink="">
      <xdr:nvSpPr>
        <xdr:cNvPr id="662" name="n_1mainValue【保健センター・保健所】&#10;有形固定資産減価償却率">
          <a:extLst>
            <a:ext uri="{FF2B5EF4-FFF2-40B4-BE49-F238E27FC236}">
              <a16:creationId xmlns:a16="http://schemas.microsoft.com/office/drawing/2014/main" id="{689E72AB-C9D7-4F58-B9C0-427EB183ECAC}"/>
            </a:ext>
          </a:extLst>
        </xdr:cNvPr>
        <xdr:cNvSpPr txBox="1"/>
      </xdr:nvSpPr>
      <xdr:spPr>
        <a:xfrm>
          <a:off x="15266044" y="9423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132642</xdr:rowOff>
    </xdr:from>
    <xdr:ext cx="405111" cy="259045"/>
    <xdr:sp macro="" textlink="">
      <xdr:nvSpPr>
        <xdr:cNvPr id="663" name="n_2mainValue【保健センター・保健所】&#10;有形固定資産減価償却率">
          <a:extLst>
            <a:ext uri="{FF2B5EF4-FFF2-40B4-BE49-F238E27FC236}">
              <a16:creationId xmlns:a16="http://schemas.microsoft.com/office/drawing/2014/main" id="{A36D249F-18F1-43F2-A304-45F734B11AE5}"/>
            </a:ext>
          </a:extLst>
        </xdr:cNvPr>
        <xdr:cNvSpPr txBox="1"/>
      </xdr:nvSpPr>
      <xdr:spPr>
        <a:xfrm>
          <a:off x="14389744" y="939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99984</xdr:rowOff>
    </xdr:from>
    <xdr:ext cx="405111" cy="259045"/>
    <xdr:sp macro="" textlink="">
      <xdr:nvSpPr>
        <xdr:cNvPr id="664" name="n_3mainValue【保健センター・保健所】&#10;有形固定資産減価償却率">
          <a:extLst>
            <a:ext uri="{FF2B5EF4-FFF2-40B4-BE49-F238E27FC236}">
              <a16:creationId xmlns:a16="http://schemas.microsoft.com/office/drawing/2014/main" id="{C41F720D-0AC5-4B9B-9350-A0691B677FB8}"/>
            </a:ext>
          </a:extLst>
        </xdr:cNvPr>
        <xdr:cNvSpPr txBox="1"/>
      </xdr:nvSpPr>
      <xdr:spPr>
        <a:xfrm>
          <a:off x="13500744" y="9358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54</xdr:row>
      <xdr:rowOff>67327</xdr:rowOff>
    </xdr:from>
    <xdr:ext cx="340478" cy="259045"/>
    <xdr:sp macro="" textlink="">
      <xdr:nvSpPr>
        <xdr:cNvPr id="665" name="n_4mainValue【保健センター・保健所】&#10;有形固定資産減価償却率">
          <a:extLst>
            <a:ext uri="{FF2B5EF4-FFF2-40B4-BE49-F238E27FC236}">
              <a16:creationId xmlns:a16="http://schemas.microsoft.com/office/drawing/2014/main" id="{97D5A45F-821D-47C8-90A0-4CEF46E1E1CF}"/>
            </a:ext>
          </a:extLst>
        </xdr:cNvPr>
        <xdr:cNvSpPr txBox="1"/>
      </xdr:nvSpPr>
      <xdr:spPr>
        <a:xfrm>
          <a:off x="12644061" y="93256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D6B6735F-D85E-48A0-A67F-299202D059A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39D27D4C-E082-4EFB-886B-BB3FC4D9ADE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DD037578-4096-4411-A7E0-4F301F17B4C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172DD402-C178-4067-AB61-C9C9AD579B7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7F2120C6-C733-4A76-930C-A9582225D88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D055332B-BB2A-4E49-820F-E5C851C8FB7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C789115B-A861-4EAB-B992-FBC84BB62CE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95C97C2E-A9B7-444A-AADE-B91417A4214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a:extLst>
            <a:ext uri="{FF2B5EF4-FFF2-40B4-BE49-F238E27FC236}">
              <a16:creationId xmlns:a16="http://schemas.microsoft.com/office/drawing/2014/main" id="{ACD4467C-E521-4025-8D85-AD666E41299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28B1343C-3CB7-45F4-B09C-F0DA33ACC44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3B5BCF68-F8FA-491E-8576-7E202578C74F}"/>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F6CA13E9-20DB-43AB-868A-0417172BF038}"/>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1F988ECD-3CCC-447A-99EB-761843C233A8}"/>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2F632E7D-7534-41D9-BF20-E08AD76960F6}"/>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FA4CFAC4-4B0B-4BE8-A400-9B8D3514130D}"/>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100C190F-88BC-45A4-8AD5-98DE4828754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A97FBC69-277C-431D-AA11-BAC583F3E995}"/>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6C52CD56-5061-4F74-93F3-F17CA67BDEBA}"/>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AE06F9DD-7FC7-4EA6-879A-1EEA0417C259}"/>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42C03C0C-76CE-428A-9132-B9F2628006E5}"/>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0F4CB07B-4871-4807-8447-70C7FB2AB09E}"/>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B30D8CEA-28E2-4D33-88CB-6E0283B69D51}"/>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280DE4B9-0C25-4F79-845C-759015857B2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45292C78-1809-40A0-934B-98D58B305A5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91CB1EB5-616A-4EF0-9C53-8A72119D25C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691" name="直線コネクタ 690">
          <a:extLst>
            <a:ext uri="{FF2B5EF4-FFF2-40B4-BE49-F238E27FC236}">
              <a16:creationId xmlns:a16="http://schemas.microsoft.com/office/drawing/2014/main" id="{EF005B1F-201B-4F3C-B182-02B185B26757}"/>
            </a:ext>
          </a:extLst>
        </xdr:cNvPr>
        <xdr:cNvCxnSpPr/>
      </xdr:nvCxnSpPr>
      <xdr:spPr>
        <a:xfrm flipV="1">
          <a:off x="22160864" y="9568543"/>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E6D63EC4-0F7C-4CA7-8654-EE602CB7740E}"/>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3" name="直線コネクタ 692">
          <a:extLst>
            <a:ext uri="{FF2B5EF4-FFF2-40B4-BE49-F238E27FC236}">
              <a16:creationId xmlns:a16="http://schemas.microsoft.com/office/drawing/2014/main" id="{6B336C68-696F-4E73-88D3-CC887D96F316}"/>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5943B700-D2D8-4DFA-A58E-72175F536102}"/>
            </a:ext>
          </a:extLst>
        </xdr:cNvPr>
        <xdr:cNvSpPr txBox="1"/>
      </xdr:nvSpPr>
      <xdr:spPr>
        <a:xfrm>
          <a:off x="22199600" y="934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695" name="直線コネクタ 694">
          <a:extLst>
            <a:ext uri="{FF2B5EF4-FFF2-40B4-BE49-F238E27FC236}">
              <a16:creationId xmlns:a16="http://schemas.microsoft.com/office/drawing/2014/main" id="{E9605DE8-75F0-4D48-B189-DC31ACE1C99A}"/>
            </a:ext>
          </a:extLst>
        </xdr:cNvPr>
        <xdr:cNvCxnSpPr/>
      </xdr:nvCxnSpPr>
      <xdr:spPr>
        <a:xfrm>
          <a:off x="22072600" y="956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4734</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0B415BE7-9248-4284-BEA9-48A26E96C4E5}"/>
            </a:ext>
          </a:extLst>
        </xdr:cNvPr>
        <xdr:cNvSpPr txBox="1"/>
      </xdr:nvSpPr>
      <xdr:spPr>
        <a:xfrm>
          <a:off x="22199600" y="10463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97" name="フローチャート: 判断 696">
          <a:extLst>
            <a:ext uri="{FF2B5EF4-FFF2-40B4-BE49-F238E27FC236}">
              <a16:creationId xmlns:a16="http://schemas.microsoft.com/office/drawing/2014/main" id="{771DA59C-B4C6-4ED4-8470-00BC862512A2}"/>
            </a:ext>
          </a:extLst>
        </xdr:cNvPr>
        <xdr:cNvSpPr/>
      </xdr:nvSpPr>
      <xdr:spPr>
        <a:xfrm>
          <a:off x="22110700" y="1061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8" name="フローチャート: 判断 697">
          <a:extLst>
            <a:ext uri="{FF2B5EF4-FFF2-40B4-BE49-F238E27FC236}">
              <a16:creationId xmlns:a16="http://schemas.microsoft.com/office/drawing/2014/main" id="{577C43F5-5AE5-4059-91B3-7CD690FC8661}"/>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99" name="フローチャート: 判断 698">
          <a:extLst>
            <a:ext uri="{FF2B5EF4-FFF2-40B4-BE49-F238E27FC236}">
              <a16:creationId xmlns:a16="http://schemas.microsoft.com/office/drawing/2014/main" id="{808D84BE-8337-4A82-97D0-C7D7D3E311B9}"/>
            </a:ext>
          </a:extLst>
        </xdr:cNvPr>
        <xdr:cNvSpPr/>
      </xdr:nvSpPr>
      <xdr:spPr>
        <a:xfrm>
          <a:off x="20383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700" name="フローチャート: 判断 699">
          <a:extLst>
            <a:ext uri="{FF2B5EF4-FFF2-40B4-BE49-F238E27FC236}">
              <a16:creationId xmlns:a16="http://schemas.microsoft.com/office/drawing/2014/main" id="{A8FC2B2C-2A24-4D39-83FD-CB495D09E8ED}"/>
            </a:ext>
          </a:extLst>
        </xdr:cNvPr>
        <xdr:cNvSpPr/>
      </xdr:nvSpPr>
      <xdr:spPr>
        <a:xfrm>
          <a:off x="19494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1" name="フローチャート: 判断 700">
          <a:extLst>
            <a:ext uri="{FF2B5EF4-FFF2-40B4-BE49-F238E27FC236}">
              <a16:creationId xmlns:a16="http://schemas.microsoft.com/office/drawing/2014/main" id="{87EE71FD-0803-4AC6-89ED-57999600F101}"/>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64DDC0C5-9427-4267-9E1D-4C829E890DB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622AFCA8-EE75-4209-B39A-A665AB0388E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2B7305A8-75D6-46F9-9E78-7AE5E1EFB23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A5AE6788-AC34-4CC3-8135-184211F6287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B4DE0740-C2D8-4AD7-8947-56A39123B2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169635</xdr:rowOff>
    </xdr:from>
    <xdr:to>
      <xdr:col>116</xdr:col>
      <xdr:colOff>114300</xdr:colOff>
      <xdr:row>64</xdr:row>
      <xdr:rowOff>99785</xdr:rowOff>
    </xdr:to>
    <xdr:sp macro="" textlink="">
      <xdr:nvSpPr>
        <xdr:cNvPr id="707" name="楕円 706">
          <a:extLst>
            <a:ext uri="{FF2B5EF4-FFF2-40B4-BE49-F238E27FC236}">
              <a16:creationId xmlns:a16="http://schemas.microsoft.com/office/drawing/2014/main" id="{307EBBED-C80A-4036-8BD5-C62C44FD28FD}"/>
            </a:ext>
          </a:extLst>
        </xdr:cNvPr>
        <xdr:cNvSpPr/>
      </xdr:nvSpPr>
      <xdr:spPr>
        <a:xfrm>
          <a:off x="22110700" y="1097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84562</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70B6AC59-5641-4C1B-A1F6-EC8BBF6195D2}"/>
            </a:ext>
          </a:extLst>
        </xdr:cNvPr>
        <xdr:cNvSpPr txBox="1"/>
      </xdr:nvSpPr>
      <xdr:spPr>
        <a:xfrm>
          <a:off x="22199600" y="10885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169635</xdr:rowOff>
    </xdr:from>
    <xdr:to>
      <xdr:col>112</xdr:col>
      <xdr:colOff>38100</xdr:colOff>
      <xdr:row>64</xdr:row>
      <xdr:rowOff>99785</xdr:rowOff>
    </xdr:to>
    <xdr:sp macro="" textlink="">
      <xdr:nvSpPr>
        <xdr:cNvPr id="709" name="楕円 708">
          <a:extLst>
            <a:ext uri="{FF2B5EF4-FFF2-40B4-BE49-F238E27FC236}">
              <a16:creationId xmlns:a16="http://schemas.microsoft.com/office/drawing/2014/main" id="{905BF2AC-BA18-402A-A617-1839D51138C1}"/>
            </a:ext>
          </a:extLst>
        </xdr:cNvPr>
        <xdr:cNvSpPr/>
      </xdr:nvSpPr>
      <xdr:spPr>
        <a:xfrm>
          <a:off x="21272500" y="1097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48985</xdr:rowOff>
    </xdr:from>
    <xdr:to>
      <xdr:col>116</xdr:col>
      <xdr:colOff>63500</xdr:colOff>
      <xdr:row>64</xdr:row>
      <xdr:rowOff>48985</xdr:rowOff>
    </xdr:to>
    <xdr:cxnSp macro="">
      <xdr:nvCxnSpPr>
        <xdr:cNvPr id="710" name="直線コネクタ 709">
          <a:extLst>
            <a:ext uri="{FF2B5EF4-FFF2-40B4-BE49-F238E27FC236}">
              <a16:creationId xmlns:a16="http://schemas.microsoft.com/office/drawing/2014/main" id="{1C2C237A-0AA5-4FB7-9FBD-6700B355AE6F}"/>
            </a:ext>
          </a:extLst>
        </xdr:cNvPr>
        <xdr:cNvCxnSpPr/>
      </xdr:nvCxnSpPr>
      <xdr:spPr>
        <a:xfrm>
          <a:off x="21323300" y="110217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169635</xdr:rowOff>
    </xdr:from>
    <xdr:to>
      <xdr:col>107</xdr:col>
      <xdr:colOff>101600</xdr:colOff>
      <xdr:row>64</xdr:row>
      <xdr:rowOff>99785</xdr:rowOff>
    </xdr:to>
    <xdr:sp macro="" textlink="">
      <xdr:nvSpPr>
        <xdr:cNvPr id="711" name="楕円 710">
          <a:extLst>
            <a:ext uri="{FF2B5EF4-FFF2-40B4-BE49-F238E27FC236}">
              <a16:creationId xmlns:a16="http://schemas.microsoft.com/office/drawing/2014/main" id="{59963CDE-6992-4863-8256-93AC06357BBA}"/>
            </a:ext>
          </a:extLst>
        </xdr:cNvPr>
        <xdr:cNvSpPr/>
      </xdr:nvSpPr>
      <xdr:spPr>
        <a:xfrm>
          <a:off x="20383500" y="1097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48985</xdr:rowOff>
    </xdr:from>
    <xdr:to>
      <xdr:col>111</xdr:col>
      <xdr:colOff>177800</xdr:colOff>
      <xdr:row>64</xdr:row>
      <xdr:rowOff>48985</xdr:rowOff>
    </xdr:to>
    <xdr:cxnSp macro="">
      <xdr:nvCxnSpPr>
        <xdr:cNvPr id="712" name="直線コネクタ 711">
          <a:extLst>
            <a:ext uri="{FF2B5EF4-FFF2-40B4-BE49-F238E27FC236}">
              <a16:creationId xmlns:a16="http://schemas.microsoft.com/office/drawing/2014/main" id="{F2EF7D41-CBF5-4F36-B3F7-642805201231}"/>
            </a:ext>
          </a:extLst>
        </xdr:cNvPr>
        <xdr:cNvCxnSpPr/>
      </xdr:nvCxnSpPr>
      <xdr:spPr>
        <a:xfrm>
          <a:off x="20434300" y="110217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14515</xdr:rowOff>
    </xdr:from>
    <xdr:to>
      <xdr:col>102</xdr:col>
      <xdr:colOff>165100</xdr:colOff>
      <xdr:row>64</xdr:row>
      <xdr:rowOff>116115</xdr:rowOff>
    </xdr:to>
    <xdr:sp macro="" textlink="">
      <xdr:nvSpPr>
        <xdr:cNvPr id="713" name="楕円 712">
          <a:extLst>
            <a:ext uri="{FF2B5EF4-FFF2-40B4-BE49-F238E27FC236}">
              <a16:creationId xmlns:a16="http://schemas.microsoft.com/office/drawing/2014/main" id="{265CF8E7-BB57-4AC8-A2D9-3C190235D04F}"/>
            </a:ext>
          </a:extLst>
        </xdr:cNvPr>
        <xdr:cNvSpPr/>
      </xdr:nvSpPr>
      <xdr:spPr>
        <a:xfrm>
          <a:off x="19494500" y="1098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48985</xdr:rowOff>
    </xdr:from>
    <xdr:to>
      <xdr:col>107</xdr:col>
      <xdr:colOff>50800</xdr:colOff>
      <xdr:row>64</xdr:row>
      <xdr:rowOff>65315</xdr:rowOff>
    </xdr:to>
    <xdr:cxnSp macro="">
      <xdr:nvCxnSpPr>
        <xdr:cNvPr id="714" name="直線コネクタ 713">
          <a:extLst>
            <a:ext uri="{FF2B5EF4-FFF2-40B4-BE49-F238E27FC236}">
              <a16:creationId xmlns:a16="http://schemas.microsoft.com/office/drawing/2014/main" id="{5A55F66F-66B0-4C3C-A3AF-80EFD3601BB0}"/>
            </a:ext>
          </a:extLst>
        </xdr:cNvPr>
        <xdr:cNvCxnSpPr/>
      </xdr:nvCxnSpPr>
      <xdr:spPr>
        <a:xfrm flipV="1">
          <a:off x="19545300" y="11021785"/>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14515</xdr:rowOff>
    </xdr:from>
    <xdr:to>
      <xdr:col>98</xdr:col>
      <xdr:colOff>38100</xdr:colOff>
      <xdr:row>64</xdr:row>
      <xdr:rowOff>116115</xdr:rowOff>
    </xdr:to>
    <xdr:sp macro="" textlink="">
      <xdr:nvSpPr>
        <xdr:cNvPr id="715" name="楕円 714">
          <a:extLst>
            <a:ext uri="{FF2B5EF4-FFF2-40B4-BE49-F238E27FC236}">
              <a16:creationId xmlns:a16="http://schemas.microsoft.com/office/drawing/2014/main" id="{FE0E0494-C919-4C50-9CA4-3BCA50702A05}"/>
            </a:ext>
          </a:extLst>
        </xdr:cNvPr>
        <xdr:cNvSpPr/>
      </xdr:nvSpPr>
      <xdr:spPr>
        <a:xfrm>
          <a:off x="18605500" y="1098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65315</xdr:rowOff>
    </xdr:from>
    <xdr:to>
      <xdr:col>102</xdr:col>
      <xdr:colOff>114300</xdr:colOff>
      <xdr:row>64</xdr:row>
      <xdr:rowOff>65315</xdr:rowOff>
    </xdr:to>
    <xdr:cxnSp macro="">
      <xdr:nvCxnSpPr>
        <xdr:cNvPr id="716" name="直線コネクタ 715">
          <a:extLst>
            <a:ext uri="{FF2B5EF4-FFF2-40B4-BE49-F238E27FC236}">
              <a16:creationId xmlns:a16="http://schemas.microsoft.com/office/drawing/2014/main" id="{831E5595-901C-481F-8FB3-550128B7089D}"/>
            </a:ext>
          </a:extLst>
        </xdr:cNvPr>
        <xdr:cNvCxnSpPr/>
      </xdr:nvCxnSpPr>
      <xdr:spPr>
        <a:xfrm>
          <a:off x="18656300" y="110381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17" name="n_1aveValue【保健センター・保健所】&#10;一人当たり面積">
          <a:extLst>
            <a:ext uri="{FF2B5EF4-FFF2-40B4-BE49-F238E27FC236}">
              <a16:creationId xmlns:a16="http://schemas.microsoft.com/office/drawing/2014/main" id="{17BC274B-AFA1-428B-B228-7943DD15BB80}"/>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83655</xdr:rowOff>
    </xdr:from>
    <xdr:ext cx="469744" cy="259045"/>
    <xdr:sp macro="" textlink="">
      <xdr:nvSpPr>
        <xdr:cNvPr id="718" name="n_2aveValue【保健センター・保健所】&#10;一人当たり面積">
          <a:extLst>
            <a:ext uri="{FF2B5EF4-FFF2-40B4-BE49-F238E27FC236}">
              <a16:creationId xmlns:a16="http://schemas.microsoft.com/office/drawing/2014/main" id="{F68F0F48-97BB-40DC-AF4F-490C04D55335}"/>
            </a:ext>
          </a:extLst>
        </xdr:cNvPr>
        <xdr:cNvSpPr txBox="1"/>
      </xdr:nvSpPr>
      <xdr:spPr>
        <a:xfrm>
          <a:off x="20199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83655</xdr:rowOff>
    </xdr:from>
    <xdr:ext cx="469744" cy="259045"/>
    <xdr:sp macro="" textlink="">
      <xdr:nvSpPr>
        <xdr:cNvPr id="719" name="n_3aveValue【保健センター・保健所】&#10;一人当たり面積">
          <a:extLst>
            <a:ext uri="{FF2B5EF4-FFF2-40B4-BE49-F238E27FC236}">
              <a16:creationId xmlns:a16="http://schemas.microsoft.com/office/drawing/2014/main" id="{AA384E4A-786C-4248-9D25-F04A8C6F8F17}"/>
            </a:ext>
          </a:extLst>
        </xdr:cNvPr>
        <xdr:cNvSpPr txBox="1"/>
      </xdr:nvSpPr>
      <xdr:spPr>
        <a:xfrm>
          <a:off x="19310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20" name="n_4aveValue【保健センター・保健所】&#10;一人当たり面積">
          <a:extLst>
            <a:ext uri="{FF2B5EF4-FFF2-40B4-BE49-F238E27FC236}">
              <a16:creationId xmlns:a16="http://schemas.microsoft.com/office/drawing/2014/main" id="{E645E72C-3C3B-4FDC-A31F-D7D7D64FADBF}"/>
            </a:ext>
          </a:extLst>
        </xdr:cNvPr>
        <xdr:cNvSpPr txBox="1"/>
      </xdr:nvSpPr>
      <xdr:spPr>
        <a:xfrm>
          <a:off x="18421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90912</xdr:rowOff>
    </xdr:from>
    <xdr:ext cx="469744" cy="259045"/>
    <xdr:sp macro="" textlink="">
      <xdr:nvSpPr>
        <xdr:cNvPr id="721" name="n_1mainValue【保健センター・保健所】&#10;一人当たり面積">
          <a:extLst>
            <a:ext uri="{FF2B5EF4-FFF2-40B4-BE49-F238E27FC236}">
              <a16:creationId xmlns:a16="http://schemas.microsoft.com/office/drawing/2014/main" id="{9937C5D1-2DF0-4C6F-A29D-EF9E1BA7F08C}"/>
            </a:ext>
          </a:extLst>
        </xdr:cNvPr>
        <xdr:cNvSpPr txBox="1"/>
      </xdr:nvSpPr>
      <xdr:spPr>
        <a:xfrm>
          <a:off x="21075727" y="1106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90912</xdr:rowOff>
    </xdr:from>
    <xdr:ext cx="469744" cy="259045"/>
    <xdr:sp macro="" textlink="">
      <xdr:nvSpPr>
        <xdr:cNvPr id="722" name="n_2mainValue【保健センター・保健所】&#10;一人当たり面積">
          <a:extLst>
            <a:ext uri="{FF2B5EF4-FFF2-40B4-BE49-F238E27FC236}">
              <a16:creationId xmlns:a16="http://schemas.microsoft.com/office/drawing/2014/main" id="{F1A75366-8612-4631-A29F-C7CA0CB1D56E}"/>
            </a:ext>
          </a:extLst>
        </xdr:cNvPr>
        <xdr:cNvSpPr txBox="1"/>
      </xdr:nvSpPr>
      <xdr:spPr>
        <a:xfrm>
          <a:off x="20199427" y="1106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107242</xdr:rowOff>
    </xdr:from>
    <xdr:ext cx="469744" cy="259045"/>
    <xdr:sp macro="" textlink="">
      <xdr:nvSpPr>
        <xdr:cNvPr id="723" name="n_3mainValue【保健センター・保健所】&#10;一人当たり面積">
          <a:extLst>
            <a:ext uri="{FF2B5EF4-FFF2-40B4-BE49-F238E27FC236}">
              <a16:creationId xmlns:a16="http://schemas.microsoft.com/office/drawing/2014/main" id="{4AF6294E-B44F-409A-912E-E352ED7299A4}"/>
            </a:ext>
          </a:extLst>
        </xdr:cNvPr>
        <xdr:cNvSpPr txBox="1"/>
      </xdr:nvSpPr>
      <xdr:spPr>
        <a:xfrm>
          <a:off x="19310427" y="11080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107242</xdr:rowOff>
    </xdr:from>
    <xdr:ext cx="469744" cy="259045"/>
    <xdr:sp macro="" textlink="">
      <xdr:nvSpPr>
        <xdr:cNvPr id="724" name="n_4mainValue【保健センター・保健所】&#10;一人当たり面積">
          <a:extLst>
            <a:ext uri="{FF2B5EF4-FFF2-40B4-BE49-F238E27FC236}">
              <a16:creationId xmlns:a16="http://schemas.microsoft.com/office/drawing/2014/main" id="{CB4E8A2A-96EF-4C54-A126-F1524226EB19}"/>
            </a:ext>
          </a:extLst>
        </xdr:cNvPr>
        <xdr:cNvSpPr txBox="1"/>
      </xdr:nvSpPr>
      <xdr:spPr>
        <a:xfrm>
          <a:off x="18421427" y="11080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2D1AFB1D-1805-4468-8127-6EFEC7251B4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5524F6BC-F21A-4FD3-9D18-67B6457002B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87893963-5B22-4B20-8994-1AF5906B410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533C5FE2-6E46-4EE9-9BB4-413A30448C7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9E18FF32-0A70-4DA7-9C1C-8E67AD7A431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1C66FBE2-0C2A-4456-96C2-5EDFE0EB5A3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5F6FB72A-E5DC-468D-B6E1-D23129568A3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2D253A34-CB68-42C4-AC5F-5C480983669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736EFEF9-7445-4356-9282-E000B454A99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76D71764-DAC0-40A3-AF74-4CA505234FE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7A724ADB-EE6F-4063-A83C-9307F1C8DD6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6" name="直線コネクタ 735">
          <a:extLst>
            <a:ext uri="{FF2B5EF4-FFF2-40B4-BE49-F238E27FC236}">
              <a16:creationId xmlns:a16="http://schemas.microsoft.com/office/drawing/2014/main" id="{B8A7ABAF-C3BE-4804-9D6F-E2C639652F6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7" name="テキスト ボックス 736">
          <a:extLst>
            <a:ext uri="{FF2B5EF4-FFF2-40B4-BE49-F238E27FC236}">
              <a16:creationId xmlns:a16="http://schemas.microsoft.com/office/drawing/2014/main" id="{315F1E7E-FEF8-486E-B552-EE7BE6D590FE}"/>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8" name="直線コネクタ 737">
          <a:extLst>
            <a:ext uri="{FF2B5EF4-FFF2-40B4-BE49-F238E27FC236}">
              <a16:creationId xmlns:a16="http://schemas.microsoft.com/office/drawing/2014/main" id="{1749278B-0521-4CEF-9C0D-0513B89E9AB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9" name="テキスト ボックス 738">
          <a:extLst>
            <a:ext uri="{FF2B5EF4-FFF2-40B4-BE49-F238E27FC236}">
              <a16:creationId xmlns:a16="http://schemas.microsoft.com/office/drawing/2014/main" id="{B1CB385E-A1B8-4771-87E5-0DE3537B1147}"/>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0" name="直線コネクタ 739">
          <a:extLst>
            <a:ext uri="{FF2B5EF4-FFF2-40B4-BE49-F238E27FC236}">
              <a16:creationId xmlns:a16="http://schemas.microsoft.com/office/drawing/2014/main" id="{D06631B3-F95D-40A9-8211-9813B3508DE7}"/>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1" name="テキスト ボックス 740">
          <a:extLst>
            <a:ext uri="{FF2B5EF4-FFF2-40B4-BE49-F238E27FC236}">
              <a16:creationId xmlns:a16="http://schemas.microsoft.com/office/drawing/2014/main" id="{D538C01C-3F80-4A7E-8578-7EFECA1D3711}"/>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2" name="直線コネクタ 741">
          <a:extLst>
            <a:ext uri="{FF2B5EF4-FFF2-40B4-BE49-F238E27FC236}">
              <a16:creationId xmlns:a16="http://schemas.microsoft.com/office/drawing/2014/main" id="{E365873C-056F-4408-B499-ED87415378B2}"/>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3" name="テキスト ボックス 742">
          <a:extLst>
            <a:ext uri="{FF2B5EF4-FFF2-40B4-BE49-F238E27FC236}">
              <a16:creationId xmlns:a16="http://schemas.microsoft.com/office/drawing/2014/main" id="{F6960F4B-C371-4908-9FC6-DA729B7A644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4" name="直線コネクタ 743">
          <a:extLst>
            <a:ext uri="{FF2B5EF4-FFF2-40B4-BE49-F238E27FC236}">
              <a16:creationId xmlns:a16="http://schemas.microsoft.com/office/drawing/2014/main" id="{BD053A2B-6466-42E0-9D11-9F69F5F91D28}"/>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5" name="テキスト ボックス 744">
          <a:extLst>
            <a:ext uri="{FF2B5EF4-FFF2-40B4-BE49-F238E27FC236}">
              <a16:creationId xmlns:a16="http://schemas.microsoft.com/office/drawing/2014/main" id="{FB780F37-740D-43C0-8392-B0D7427BEED1}"/>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CEA5671D-E3EC-4F94-801D-278935BDB647}"/>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7" name="テキスト ボックス 746">
          <a:extLst>
            <a:ext uri="{FF2B5EF4-FFF2-40B4-BE49-F238E27FC236}">
              <a16:creationId xmlns:a16="http://schemas.microsoft.com/office/drawing/2014/main" id="{AF13EA0E-F2EB-4D14-976E-D6C4158AF279}"/>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消防施設】&#10;有形固定資産減価償却率グラフ枠">
          <a:extLst>
            <a:ext uri="{FF2B5EF4-FFF2-40B4-BE49-F238E27FC236}">
              <a16:creationId xmlns:a16="http://schemas.microsoft.com/office/drawing/2014/main" id="{FE6DEB0F-1D09-484D-A0CA-EC1307C54CD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749" name="直線コネクタ 748">
          <a:extLst>
            <a:ext uri="{FF2B5EF4-FFF2-40B4-BE49-F238E27FC236}">
              <a16:creationId xmlns:a16="http://schemas.microsoft.com/office/drawing/2014/main" id="{8499023E-854D-4088-A6A1-12D355C0214E}"/>
            </a:ext>
          </a:extLst>
        </xdr:cNvPr>
        <xdr:cNvCxnSpPr/>
      </xdr:nvCxnSpPr>
      <xdr:spPr>
        <a:xfrm flipV="1">
          <a:off x="16318864" y="13394055"/>
          <a:ext cx="0" cy="1346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750" name="【消防施設】&#10;有形固定資産減価償却率最小値テキスト">
          <a:extLst>
            <a:ext uri="{FF2B5EF4-FFF2-40B4-BE49-F238E27FC236}">
              <a16:creationId xmlns:a16="http://schemas.microsoft.com/office/drawing/2014/main" id="{D31C74F9-88E5-4705-A82D-64083D62C979}"/>
            </a:ext>
          </a:extLst>
        </xdr:cNvPr>
        <xdr:cNvSpPr txBox="1"/>
      </xdr:nvSpPr>
      <xdr:spPr>
        <a:xfrm>
          <a:off x="16357600"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751" name="直線コネクタ 750">
          <a:extLst>
            <a:ext uri="{FF2B5EF4-FFF2-40B4-BE49-F238E27FC236}">
              <a16:creationId xmlns:a16="http://schemas.microsoft.com/office/drawing/2014/main" id="{F89CF811-F23A-42E8-B69F-0A300D282B5B}"/>
            </a:ext>
          </a:extLst>
        </xdr:cNvPr>
        <xdr:cNvCxnSpPr/>
      </xdr:nvCxnSpPr>
      <xdr:spPr>
        <a:xfrm>
          <a:off x="16230600" y="1474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752" name="【消防施設】&#10;有形固定資産減価償却率最大値テキスト">
          <a:extLst>
            <a:ext uri="{FF2B5EF4-FFF2-40B4-BE49-F238E27FC236}">
              <a16:creationId xmlns:a16="http://schemas.microsoft.com/office/drawing/2014/main" id="{3509EBC4-BFC0-4938-9C38-43BBCBF0AA3F}"/>
            </a:ext>
          </a:extLst>
        </xdr:cNvPr>
        <xdr:cNvSpPr txBox="1"/>
      </xdr:nvSpPr>
      <xdr:spPr>
        <a:xfrm>
          <a:off x="16357600" y="13169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753" name="直線コネクタ 752">
          <a:extLst>
            <a:ext uri="{FF2B5EF4-FFF2-40B4-BE49-F238E27FC236}">
              <a16:creationId xmlns:a16="http://schemas.microsoft.com/office/drawing/2014/main" id="{FA2A65A7-F93D-43FF-B445-40AB0FB3199A}"/>
            </a:ext>
          </a:extLst>
        </xdr:cNvPr>
        <xdr:cNvCxnSpPr/>
      </xdr:nvCxnSpPr>
      <xdr:spPr>
        <a:xfrm>
          <a:off x="16230600" y="1339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154322</xdr:rowOff>
    </xdr:from>
    <xdr:ext cx="405111" cy="259045"/>
    <xdr:sp macro="" textlink="">
      <xdr:nvSpPr>
        <xdr:cNvPr id="754" name="【消防施設】&#10;有形固定資産減価償却率平均値テキスト">
          <a:extLst>
            <a:ext uri="{FF2B5EF4-FFF2-40B4-BE49-F238E27FC236}">
              <a16:creationId xmlns:a16="http://schemas.microsoft.com/office/drawing/2014/main" id="{C7D54FA9-7E61-4D09-A790-0EC153464F09}"/>
            </a:ext>
          </a:extLst>
        </xdr:cNvPr>
        <xdr:cNvSpPr txBox="1"/>
      </xdr:nvSpPr>
      <xdr:spPr>
        <a:xfrm>
          <a:off x="16357600" y="14041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755" name="フローチャート: 判断 754">
          <a:extLst>
            <a:ext uri="{FF2B5EF4-FFF2-40B4-BE49-F238E27FC236}">
              <a16:creationId xmlns:a16="http://schemas.microsoft.com/office/drawing/2014/main" id="{748122DD-F90A-4752-B90A-7721CE0E370C}"/>
            </a:ext>
          </a:extLst>
        </xdr:cNvPr>
        <xdr:cNvSpPr/>
      </xdr:nvSpPr>
      <xdr:spPr>
        <a:xfrm>
          <a:off x="162687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756" name="フローチャート: 判断 755">
          <a:extLst>
            <a:ext uri="{FF2B5EF4-FFF2-40B4-BE49-F238E27FC236}">
              <a16:creationId xmlns:a16="http://schemas.microsoft.com/office/drawing/2014/main" id="{90C8F407-1D5E-4BC6-8F8A-47755225B175}"/>
            </a:ext>
          </a:extLst>
        </xdr:cNvPr>
        <xdr:cNvSpPr/>
      </xdr:nvSpPr>
      <xdr:spPr>
        <a:xfrm>
          <a:off x="154305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757" name="フローチャート: 判断 756">
          <a:extLst>
            <a:ext uri="{FF2B5EF4-FFF2-40B4-BE49-F238E27FC236}">
              <a16:creationId xmlns:a16="http://schemas.microsoft.com/office/drawing/2014/main" id="{0AACF409-3382-45F5-B903-9F60FC1EF59E}"/>
            </a:ext>
          </a:extLst>
        </xdr:cNvPr>
        <xdr:cNvSpPr/>
      </xdr:nvSpPr>
      <xdr:spPr>
        <a:xfrm>
          <a:off x="14541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58" name="フローチャート: 判断 757">
          <a:extLst>
            <a:ext uri="{FF2B5EF4-FFF2-40B4-BE49-F238E27FC236}">
              <a16:creationId xmlns:a16="http://schemas.microsoft.com/office/drawing/2014/main" id="{A012F102-515B-4269-B0CA-4790F089D7F7}"/>
            </a:ext>
          </a:extLst>
        </xdr:cNvPr>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759" name="フローチャート: 判断 758">
          <a:extLst>
            <a:ext uri="{FF2B5EF4-FFF2-40B4-BE49-F238E27FC236}">
              <a16:creationId xmlns:a16="http://schemas.microsoft.com/office/drawing/2014/main" id="{338F9FC5-80D3-44AC-87B5-0971862A056C}"/>
            </a:ext>
          </a:extLst>
        </xdr:cNvPr>
        <xdr:cNvSpPr/>
      </xdr:nvSpPr>
      <xdr:spPr>
        <a:xfrm>
          <a:off x="127635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1512A804-4552-4266-9877-26D2B2BFCBC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E25BDAF2-DDCE-4F2E-A821-301CEA775AD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29125B8F-CDB6-49CE-BAC1-CD290090D41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D62A8C05-35BA-496E-A969-EA534296777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683A01EB-AEF7-4EE8-8AFA-FEB29E1915A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17780</xdr:rowOff>
    </xdr:from>
    <xdr:to>
      <xdr:col>85</xdr:col>
      <xdr:colOff>177800</xdr:colOff>
      <xdr:row>81</xdr:row>
      <xdr:rowOff>119380</xdr:rowOff>
    </xdr:to>
    <xdr:sp macro="" textlink="">
      <xdr:nvSpPr>
        <xdr:cNvPr id="765" name="楕円 764">
          <a:extLst>
            <a:ext uri="{FF2B5EF4-FFF2-40B4-BE49-F238E27FC236}">
              <a16:creationId xmlns:a16="http://schemas.microsoft.com/office/drawing/2014/main" id="{BC4C99AB-7662-4D58-AFFB-62F12FA871CF}"/>
            </a:ext>
          </a:extLst>
        </xdr:cNvPr>
        <xdr:cNvSpPr/>
      </xdr:nvSpPr>
      <xdr:spPr>
        <a:xfrm>
          <a:off x="16268700" y="1390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40657</xdr:rowOff>
    </xdr:from>
    <xdr:ext cx="405111" cy="259045"/>
    <xdr:sp macro="" textlink="">
      <xdr:nvSpPr>
        <xdr:cNvPr id="766" name="【消防施設】&#10;有形固定資産減価償却率該当値テキスト">
          <a:extLst>
            <a:ext uri="{FF2B5EF4-FFF2-40B4-BE49-F238E27FC236}">
              <a16:creationId xmlns:a16="http://schemas.microsoft.com/office/drawing/2014/main" id="{4C3EB38A-5BB5-405C-BF93-79C461CE3A5B}"/>
            </a:ext>
          </a:extLst>
        </xdr:cNvPr>
        <xdr:cNvSpPr txBox="1"/>
      </xdr:nvSpPr>
      <xdr:spPr>
        <a:xfrm>
          <a:off x="16357600" y="1375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6350</xdr:rowOff>
    </xdr:from>
    <xdr:to>
      <xdr:col>81</xdr:col>
      <xdr:colOff>101600</xdr:colOff>
      <xdr:row>81</xdr:row>
      <xdr:rowOff>107950</xdr:rowOff>
    </xdr:to>
    <xdr:sp macro="" textlink="">
      <xdr:nvSpPr>
        <xdr:cNvPr id="767" name="楕円 766">
          <a:extLst>
            <a:ext uri="{FF2B5EF4-FFF2-40B4-BE49-F238E27FC236}">
              <a16:creationId xmlns:a16="http://schemas.microsoft.com/office/drawing/2014/main" id="{88B793EE-651A-44D4-B93F-8DD3ACF13B0C}"/>
            </a:ext>
          </a:extLst>
        </xdr:cNvPr>
        <xdr:cNvSpPr/>
      </xdr:nvSpPr>
      <xdr:spPr>
        <a:xfrm>
          <a:off x="15430500" y="1389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57150</xdr:rowOff>
    </xdr:from>
    <xdr:to>
      <xdr:col>85</xdr:col>
      <xdr:colOff>127000</xdr:colOff>
      <xdr:row>81</xdr:row>
      <xdr:rowOff>68580</xdr:rowOff>
    </xdr:to>
    <xdr:cxnSp macro="">
      <xdr:nvCxnSpPr>
        <xdr:cNvPr id="768" name="直線コネクタ 767">
          <a:extLst>
            <a:ext uri="{FF2B5EF4-FFF2-40B4-BE49-F238E27FC236}">
              <a16:creationId xmlns:a16="http://schemas.microsoft.com/office/drawing/2014/main" id="{3CCD72D2-7A75-41B9-AA89-62555494344F}"/>
            </a:ext>
          </a:extLst>
        </xdr:cNvPr>
        <xdr:cNvCxnSpPr/>
      </xdr:nvCxnSpPr>
      <xdr:spPr>
        <a:xfrm>
          <a:off x="15481300" y="1394460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143511</xdr:rowOff>
    </xdr:from>
    <xdr:to>
      <xdr:col>76</xdr:col>
      <xdr:colOff>165100</xdr:colOff>
      <xdr:row>81</xdr:row>
      <xdr:rowOff>73661</xdr:rowOff>
    </xdr:to>
    <xdr:sp macro="" textlink="">
      <xdr:nvSpPr>
        <xdr:cNvPr id="769" name="楕円 768">
          <a:extLst>
            <a:ext uri="{FF2B5EF4-FFF2-40B4-BE49-F238E27FC236}">
              <a16:creationId xmlns:a16="http://schemas.microsoft.com/office/drawing/2014/main" id="{DE459249-086E-4C73-B352-7D63FD01A52B}"/>
            </a:ext>
          </a:extLst>
        </xdr:cNvPr>
        <xdr:cNvSpPr/>
      </xdr:nvSpPr>
      <xdr:spPr>
        <a:xfrm>
          <a:off x="14541500" y="1385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22861</xdr:rowOff>
    </xdr:from>
    <xdr:to>
      <xdr:col>81</xdr:col>
      <xdr:colOff>50800</xdr:colOff>
      <xdr:row>81</xdr:row>
      <xdr:rowOff>57150</xdr:rowOff>
    </xdr:to>
    <xdr:cxnSp macro="">
      <xdr:nvCxnSpPr>
        <xdr:cNvPr id="770" name="直線コネクタ 769">
          <a:extLst>
            <a:ext uri="{FF2B5EF4-FFF2-40B4-BE49-F238E27FC236}">
              <a16:creationId xmlns:a16="http://schemas.microsoft.com/office/drawing/2014/main" id="{330A75C9-89C4-439B-98AE-A29CAFC92A2E}"/>
            </a:ext>
          </a:extLst>
        </xdr:cNvPr>
        <xdr:cNvCxnSpPr/>
      </xdr:nvCxnSpPr>
      <xdr:spPr>
        <a:xfrm>
          <a:off x="14592300" y="1391031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95886</xdr:rowOff>
    </xdr:from>
    <xdr:to>
      <xdr:col>72</xdr:col>
      <xdr:colOff>38100</xdr:colOff>
      <xdr:row>81</xdr:row>
      <xdr:rowOff>26036</xdr:rowOff>
    </xdr:to>
    <xdr:sp macro="" textlink="">
      <xdr:nvSpPr>
        <xdr:cNvPr id="771" name="楕円 770">
          <a:extLst>
            <a:ext uri="{FF2B5EF4-FFF2-40B4-BE49-F238E27FC236}">
              <a16:creationId xmlns:a16="http://schemas.microsoft.com/office/drawing/2014/main" id="{921F0830-5352-48C4-8F62-63F184188717}"/>
            </a:ext>
          </a:extLst>
        </xdr:cNvPr>
        <xdr:cNvSpPr/>
      </xdr:nvSpPr>
      <xdr:spPr>
        <a:xfrm>
          <a:off x="13652500" y="1381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146686</xdr:rowOff>
    </xdr:from>
    <xdr:to>
      <xdr:col>76</xdr:col>
      <xdr:colOff>114300</xdr:colOff>
      <xdr:row>81</xdr:row>
      <xdr:rowOff>22861</xdr:rowOff>
    </xdr:to>
    <xdr:cxnSp macro="">
      <xdr:nvCxnSpPr>
        <xdr:cNvPr id="772" name="直線コネクタ 771">
          <a:extLst>
            <a:ext uri="{FF2B5EF4-FFF2-40B4-BE49-F238E27FC236}">
              <a16:creationId xmlns:a16="http://schemas.microsoft.com/office/drawing/2014/main" id="{5F0F1176-A01D-4697-8732-2AECA9C9716C}"/>
            </a:ext>
          </a:extLst>
        </xdr:cNvPr>
        <xdr:cNvCxnSpPr/>
      </xdr:nvCxnSpPr>
      <xdr:spPr>
        <a:xfrm>
          <a:off x="13703300" y="13862686"/>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46355</xdr:rowOff>
    </xdr:from>
    <xdr:to>
      <xdr:col>67</xdr:col>
      <xdr:colOff>101600</xdr:colOff>
      <xdr:row>80</xdr:row>
      <xdr:rowOff>147955</xdr:rowOff>
    </xdr:to>
    <xdr:sp macro="" textlink="">
      <xdr:nvSpPr>
        <xdr:cNvPr id="773" name="楕円 772">
          <a:extLst>
            <a:ext uri="{FF2B5EF4-FFF2-40B4-BE49-F238E27FC236}">
              <a16:creationId xmlns:a16="http://schemas.microsoft.com/office/drawing/2014/main" id="{610D4B2A-14FE-497D-AF6B-58C327F08092}"/>
            </a:ext>
          </a:extLst>
        </xdr:cNvPr>
        <xdr:cNvSpPr/>
      </xdr:nvSpPr>
      <xdr:spPr>
        <a:xfrm>
          <a:off x="12763500" y="1376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97155</xdr:rowOff>
    </xdr:from>
    <xdr:to>
      <xdr:col>71</xdr:col>
      <xdr:colOff>177800</xdr:colOff>
      <xdr:row>80</xdr:row>
      <xdr:rowOff>146686</xdr:rowOff>
    </xdr:to>
    <xdr:cxnSp macro="">
      <xdr:nvCxnSpPr>
        <xdr:cNvPr id="774" name="直線コネクタ 773">
          <a:extLst>
            <a:ext uri="{FF2B5EF4-FFF2-40B4-BE49-F238E27FC236}">
              <a16:creationId xmlns:a16="http://schemas.microsoft.com/office/drawing/2014/main" id="{EBF31AE0-AD9C-4B3F-9E7A-48A24541E8B7}"/>
            </a:ext>
          </a:extLst>
        </xdr:cNvPr>
        <xdr:cNvCxnSpPr/>
      </xdr:nvCxnSpPr>
      <xdr:spPr>
        <a:xfrm>
          <a:off x="12814300" y="13813155"/>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78122</xdr:rowOff>
    </xdr:from>
    <xdr:ext cx="405111" cy="259045"/>
    <xdr:sp macro="" textlink="">
      <xdr:nvSpPr>
        <xdr:cNvPr id="775" name="n_1aveValue【消防施設】&#10;有形固定資産減価償却率">
          <a:extLst>
            <a:ext uri="{FF2B5EF4-FFF2-40B4-BE49-F238E27FC236}">
              <a16:creationId xmlns:a16="http://schemas.microsoft.com/office/drawing/2014/main" id="{19989BF2-F56F-411C-B476-92D37461EF3F}"/>
            </a:ext>
          </a:extLst>
        </xdr:cNvPr>
        <xdr:cNvSpPr txBox="1"/>
      </xdr:nvSpPr>
      <xdr:spPr>
        <a:xfrm>
          <a:off x="15266044" y="1413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57166</xdr:rowOff>
    </xdr:from>
    <xdr:ext cx="405111" cy="259045"/>
    <xdr:sp macro="" textlink="">
      <xdr:nvSpPr>
        <xdr:cNvPr id="776" name="n_2aveValue【消防施設】&#10;有形固定資産減価償却率">
          <a:extLst>
            <a:ext uri="{FF2B5EF4-FFF2-40B4-BE49-F238E27FC236}">
              <a16:creationId xmlns:a16="http://schemas.microsoft.com/office/drawing/2014/main" id="{323E3FDA-908E-4781-B00C-E23B35B210EE}"/>
            </a:ext>
          </a:extLst>
        </xdr:cNvPr>
        <xdr:cNvSpPr txBox="1"/>
      </xdr:nvSpPr>
      <xdr:spPr>
        <a:xfrm>
          <a:off x="14389744" y="1411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43832</xdr:rowOff>
    </xdr:from>
    <xdr:ext cx="405111" cy="259045"/>
    <xdr:sp macro="" textlink="">
      <xdr:nvSpPr>
        <xdr:cNvPr id="777" name="n_3aveValue【消防施設】&#10;有形固定資産減価償却率">
          <a:extLst>
            <a:ext uri="{FF2B5EF4-FFF2-40B4-BE49-F238E27FC236}">
              <a16:creationId xmlns:a16="http://schemas.microsoft.com/office/drawing/2014/main" id="{5F180D9E-B32D-485D-9BBF-4A69D704479F}"/>
            </a:ext>
          </a:extLst>
        </xdr:cNvPr>
        <xdr:cNvSpPr txBox="1"/>
      </xdr:nvSpPr>
      <xdr:spPr>
        <a:xfrm>
          <a:off x="13500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11447</xdr:rowOff>
    </xdr:from>
    <xdr:ext cx="405111" cy="259045"/>
    <xdr:sp macro="" textlink="">
      <xdr:nvSpPr>
        <xdr:cNvPr id="778" name="n_4aveValue【消防施設】&#10;有形固定資産減価償却率">
          <a:extLst>
            <a:ext uri="{FF2B5EF4-FFF2-40B4-BE49-F238E27FC236}">
              <a16:creationId xmlns:a16="http://schemas.microsoft.com/office/drawing/2014/main" id="{88C79F17-8334-4C75-948D-B367E2BB7601}"/>
            </a:ext>
          </a:extLst>
        </xdr:cNvPr>
        <xdr:cNvSpPr txBox="1"/>
      </xdr:nvSpPr>
      <xdr:spPr>
        <a:xfrm>
          <a:off x="12611744" y="1407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124477</xdr:rowOff>
    </xdr:from>
    <xdr:ext cx="405111" cy="259045"/>
    <xdr:sp macro="" textlink="">
      <xdr:nvSpPr>
        <xdr:cNvPr id="779" name="n_1mainValue【消防施設】&#10;有形固定資産減価償却率">
          <a:extLst>
            <a:ext uri="{FF2B5EF4-FFF2-40B4-BE49-F238E27FC236}">
              <a16:creationId xmlns:a16="http://schemas.microsoft.com/office/drawing/2014/main" id="{16B100E1-F191-44D0-8257-013FE6F8D513}"/>
            </a:ext>
          </a:extLst>
        </xdr:cNvPr>
        <xdr:cNvSpPr txBox="1"/>
      </xdr:nvSpPr>
      <xdr:spPr>
        <a:xfrm>
          <a:off x="15266044" y="1366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90188</xdr:rowOff>
    </xdr:from>
    <xdr:ext cx="405111" cy="259045"/>
    <xdr:sp macro="" textlink="">
      <xdr:nvSpPr>
        <xdr:cNvPr id="780" name="n_2mainValue【消防施設】&#10;有形固定資産減価償却率">
          <a:extLst>
            <a:ext uri="{FF2B5EF4-FFF2-40B4-BE49-F238E27FC236}">
              <a16:creationId xmlns:a16="http://schemas.microsoft.com/office/drawing/2014/main" id="{BD8B3B50-F885-47F4-97C9-7F53C8B68A1A}"/>
            </a:ext>
          </a:extLst>
        </xdr:cNvPr>
        <xdr:cNvSpPr txBox="1"/>
      </xdr:nvSpPr>
      <xdr:spPr>
        <a:xfrm>
          <a:off x="14389744" y="1363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42563</xdr:rowOff>
    </xdr:from>
    <xdr:ext cx="405111" cy="259045"/>
    <xdr:sp macro="" textlink="">
      <xdr:nvSpPr>
        <xdr:cNvPr id="781" name="n_3mainValue【消防施設】&#10;有形固定資産減価償却率">
          <a:extLst>
            <a:ext uri="{FF2B5EF4-FFF2-40B4-BE49-F238E27FC236}">
              <a16:creationId xmlns:a16="http://schemas.microsoft.com/office/drawing/2014/main" id="{9C8F6A8B-5449-4F92-A5FD-AA2D1EB58FDF}"/>
            </a:ext>
          </a:extLst>
        </xdr:cNvPr>
        <xdr:cNvSpPr txBox="1"/>
      </xdr:nvSpPr>
      <xdr:spPr>
        <a:xfrm>
          <a:off x="13500744" y="13587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164482</xdr:rowOff>
    </xdr:from>
    <xdr:ext cx="405111" cy="259045"/>
    <xdr:sp macro="" textlink="">
      <xdr:nvSpPr>
        <xdr:cNvPr id="782" name="n_4mainValue【消防施設】&#10;有形固定資産減価償却率">
          <a:extLst>
            <a:ext uri="{FF2B5EF4-FFF2-40B4-BE49-F238E27FC236}">
              <a16:creationId xmlns:a16="http://schemas.microsoft.com/office/drawing/2014/main" id="{0D826AEC-6F75-40A9-87E2-E456F997D8FC}"/>
            </a:ext>
          </a:extLst>
        </xdr:cNvPr>
        <xdr:cNvSpPr txBox="1"/>
      </xdr:nvSpPr>
      <xdr:spPr>
        <a:xfrm>
          <a:off x="12611744" y="1353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571EF68B-C149-409E-8F5F-F99702D54BB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C7FB408F-E7D4-4A9E-8E2C-DF3EA0DFC39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6FEAA25A-E233-4AC8-A25E-45B73A06EF4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29C64809-4FF9-4679-B35E-F993DEA7EC2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286B3A5A-3CEB-4A86-A75F-22F9C1AD159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E392B87B-88A7-406B-9D02-716D4BA256D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D9065FCB-84D6-45AC-B62D-8BCD8FD1784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1FEEC943-DECC-49DF-B6D4-18CE463F3D7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5520CE64-8CB0-4072-BDA7-79063D0AE78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151A323A-B99A-4843-B96D-07E8F0C46CC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3" name="直線コネクタ 792">
          <a:extLst>
            <a:ext uri="{FF2B5EF4-FFF2-40B4-BE49-F238E27FC236}">
              <a16:creationId xmlns:a16="http://schemas.microsoft.com/office/drawing/2014/main" id="{CDB68A63-FB54-462C-B100-BD503C194559}"/>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4" name="テキスト ボックス 793">
          <a:extLst>
            <a:ext uri="{FF2B5EF4-FFF2-40B4-BE49-F238E27FC236}">
              <a16:creationId xmlns:a16="http://schemas.microsoft.com/office/drawing/2014/main" id="{503E1C83-F400-440B-94AA-F264F76861F2}"/>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5" name="直線コネクタ 794">
          <a:extLst>
            <a:ext uri="{FF2B5EF4-FFF2-40B4-BE49-F238E27FC236}">
              <a16:creationId xmlns:a16="http://schemas.microsoft.com/office/drawing/2014/main" id="{8BB2FC3A-A890-421C-B54D-AB17B52B7E33}"/>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6" name="テキスト ボックス 795">
          <a:extLst>
            <a:ext uri="{FF2B5EF4-FFF2-40B4-BE49-F238E27FC236}">
              <a16:creationId xmlns:a16="http://schemas.microsoft.com/office/drawing/2014/main" id="{374ADEE1-EED8-475E-989F-AA95675C6C4D}"/>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7" name="直線コネクタ 796">
          <a:extLst>
            <a:ext uri="{FF2B5EF4-FFF2-40B4-BE49-F238E27FC236}">
              <a16:creationId xmlns:a16="http://schemas.microsoft.com/office/drawing/2014/main" id="{7533BE91-DB93-40DD-AFD7-74B77900B88B}"/>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8" name="テキスト ボックス 797">
          <a:extLst>
            <a:ext uri="{FF2B5EF4-FFF2-40B4-BE49-F238E27FC236}">
              <a16:creationId xmlns:a16="http://schemas.microsoft.com/office/drawing/2014/main" id="{DE9288DE-4090-46B8-AA9D-377DD764C29F}"/>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9" name="直線コネクタ 798">
          <a:extLst>
            <a:ext uri="{FF2B5EF4-FFF2-40B4-BE49-F238E27FC236}">
              <a16:creationId xmlns:a16="http://schemas.microsoft.com/office/drawing/2014/main" id="{9460410F-A1A4-4C92-9C55-635451816353}"/>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0" name="テキスト ボックス 799">
          <a:extLst>
            <a:ext uri="{FF2B5EF4-FFF2-40B4-BE49-F238E27FC236}">
              <a16:creationId xmlns:a16="http://schemas.microsoft.com/office/drawing/2014/main" id="{34B598E8-EC2B-44DB-BC09-C82096A28BAF}"/>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1" name="直線コネクタ 800">
          <a:extLst>
            <a:ext uri="{FF2B5EF4-FFF2-40B4-BE49-F238E27FC236}">
              <a16:creationId xmlns:a16="http://schemas.microsoft.com/office/drawing/2014/main" id="{9716F319-5E3B-4113-A6BB-813426940DAD}"/>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2" name="テキスト ボックス 801">
          <a:extLst>
            <a:ext uri="{FF2B5EF4-FFF2-40B4-BE49-F238E27FC236}">
              <a16:creationId xmlns:a16="http://schemas.microsoft.com/office/drawing/2014/main" id="{F6716DCA-A3A2-473A-A5C5-F0C0F83C3065}"/>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3" name="直線コネクタ 802">
          <a:extLst>
            <a:ext uri="{FF2B5EF4-FFF2-40B4-BE49-F238E27FC236}">
              <a16:creationId xmlns:a16="http://schemas.microsoft.com/office/drawing/2014/main" id="{FB51F5C0-91DF-4FD2-9A87-4176394CE68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4" name="テキスト ボックス 803">
          <a:extLst>
            <a:ext uri="{FF2B5EF4-FFF2-40B4-BE49-F238E27FC236}">
              <a16:creationId xmlns:a16="http://schemas.microsoft.com/office/drawing/2014/main" id="{B111CBAE-1DF6-412B-B888-85F9B9E7861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5" name="【消防施設】&#10;一人当たり面積グラフ枠">
          <a:extLst>
            <a:ext uri="{FF2B5EF4-FFF2-40B4-BE49-F238E27FC236}">
              <a16:creationId xmlns:a16="http://schemas.microsoft.com/office/drawing/2014/main" id="{37D6FD31-26AC-45EE-9A38-5B89301ED4C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806" name="直線コネクタ 805">
          <a:extLst>
            <a:ext uri="{FF2B5EF4-FFF2-40B4-BE49-F238E27FC236}">
              <a16:creationId xmlns:a16="http://schemas.microsoft.com/office/drawing/2014/main" id="{74EC2635-DB50-4D1E-88E6-5BF7F4C08CC6}"/>
            </a:ext>
          </a:extLst>
        </xdr:cNvPr>
        <xdr:cNvCxnSpPr/>
      </xdr:nvCxnSpPr>
      <xdr:spPr>
        <a:xfrm flipV="1">
          <a:off x="22160864" y="13281661"/>
          <a:ext cx="0" cy="1565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807" name="【消防施設】&#10;一人当たり面積最小値テキスト">
          <a:extLst>
            <a:ext uri="{FF2B5EF4-FFF2-40B4-BE49-F238E27FC236}">
              <a16:creationId xmlns:a16="http://schemas.microsoft.com/office/drawing/2014/main" id="{EF19D929-443A-45ED-B828-813B06648EE7}"/>
            </a:ext>
          </a:extLst>
        </xdr:cNvPr>
        <xdr:cNvSpPr txBox="1"/>
      </xdr:nvSpPr>
      <xdr:spPr>
        <a:xfrm>
          <a:off x="22199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808" name="直線コネクタ 807">
          <a:extLst>
            <a:ext uri="{FF2B5EF4-FFF2-40B4-BE49-F238E27FC236}">
              <a16:creationId xmlns:a16="http://schemas.microsoft.com/office/drawing/2014/main" id="{801E067A-0B47-4B36-B0A1-A191C404E316}"/>
            </a:ext>
          </a:extLst>
        </xdr:cNvPr>
        <xdr:cNvCxnSpPr/>
      </xdr:nvCxnSpPr>
      <xdr:spPr>
        <a:xfrm>
          <a:off x="22072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809" name="【消防施設】&#10;一人当たり面積最大値テキスト">
          <a:extLst>
            <a:ext uri="{FF2B5EF4-FFF2-40B4-BE49-F238E27FC236}">
              <a16:creationId xmlns:a16="http://schemas.microsoft.com/office/drawing/2014/main" id="{3B8D296B-33B3-4B83-9BF4-6FE7AF0D0AFD}"/>
            </a:ext>
          </a:extLst>
        </xdr:cNvPr>
        <xdr:cNvSpPr txBox="1"/>
      </xdr:nvSpPr>
      <xdr:spPr>
        <a:xfrm>
          <a:off x="22199600" y="1305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810" name="直線コネクタ 809">
          <a:extLst>
            <a:ext uri="{FF2B5EF4-FFF2-40B4-BE49-F238E27FC236}">
              <a16:creationId xmlns:a16="http://schemas.microsoft.com/office/drawing/2014/main" id="{2A59D045-8629-4696-B7F4-814D7350AD87}"/>
            </a:ext>
          </a:extLst>
        </xdr:cNvPr>
        <xdr:cNvCxnSpPr/>
      </xdr:nvCxnSpPr>
      <xdr:spPr>
        <a:xfrm>
          <a:off x="22072600" y="13281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137177</xdr:rowOff>
    </xdr:from>
    <xdr:ext cx="469744" cy="259045"/>
    <xdr:sp macro="" textlink="">
      <xdr:nvSpPr>
        <xdr:cNvPr id="811" name="【消防施設】&#10;一人当たり面積平均値テキスト">
          <a:extLst>
            <a:ext uri="{FF2B5EF4-FFF2-40B4-BE49-F238E27FC236}">
              <a16:creationId xmlns:a16="http://schemas.microsoft.com/office/drawing/2014/main" id="{5BFE392E-325D-4746-AF89-791D8360933B}"/>
            </a:ext>
          </a:extLst>
        </xdr:cNvPr>
        <xdr:cNvSpPr txBox="1"/>
      </xdr:nvSpPr>
      <xdr:spPr>
        <a:xfrm>
          <a:off x="22199600" y="14538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12" name="フローチャート: 判断 811">
          <a:extLst>
            <a:ext uri="{FF2B5EF4-FFF2-40B4-BE49-F238E27FC236}">
              <a16:creationId xmlns:a16="http://schemas.microsoft.com/office/drawing/2014/main" id="{2FBE36C8-1702-4F1E-9877-7249A6F8EB4C}"/>
            </a:ext>
          </a:extLst>
        </xdr:cNvPr>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813" name="フローチャート: 判断 812">
          <a:extLst>
            <a:ext uri="{FF2B5EF4-FFF2-40B4-BE49-F238E27FC236}">
              <a16:creationId xmlns:a16="http://schemas.microsoft.com/office/drawing/2014/main" id="{7AD4C5C8-98F1-4F66-9AB9-14C72A200723}"/>
            </a:ext>
          </a:extLst>
        </xdr:cNvPr>
        <xdr:cNvSpPr/>
      </xdr:nvSpPr>
      <xdr:spPr>
        <a:xfrm>
          <a:off x="21272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814" name="フローチャート: 判断 813">
          <a:extLst>
            <a:ext uri="{FF2B5EF4-FFF2-40B4-BE49-F238E27FC236}">
              <a16:creationId xmlns:a16="http://schemas.microsoft.com/office/drawing/2014/main" id="{EFB25EDC-906C-4A00-BF3C-A798D8391CCB}"/>
            </a:ext>
          </a:extLst>
        </xdr:cNvPr>
        <xdr:cNvSpPr/>
      </xdr:nvSpPr>
      <xdr:spPr>
        <a:xfrm>
          <a:off x="20383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815" name="フローチャート: 判断 814">
          <a:extLst>
            <a:ext uri="{FF2B5EF4-FFF2-40B4-BE49-F238E27FC236}">
              <a16:creationId xmlns:a16="http://schemas.microsoft.com/office/drawing/2014/main" id="{FACD9C87-3D6B-4F2F-A73C-F5EA57C5B98C}"/>
            </a:ext>
          </a:extLst>
        </xdr:cNvPr>
        <xdr:cNvSpPr/>
      </xdr:nvSpPr>
      <xdr:spPr>
        <a:xfrm>
          <a:off x="19494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816" name="フローチャート: 判断 815">
          <a:extLst>
            <a:ext uri="{FF2B5EF4-FFF2-40B4-BE49-F238E27FC236}">
              <a16:creationId xmlns:a16="http://schemas.microsoft.com/office/drawing/2014/main" id="{0DECFD4E-4498-4774-BC6C-DF174E57D4B7}"/>
            </a:ext>
          </a:extLst>
        </xdr:cNvPr>
        <xdr:cNvSpPr/>
      </xdr:nvSpPr>
      <xdr:spPr>
        <a:xfrm>
          <a:off x="186055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A9AC9289-24C2-4BD9-ADB1-776BE7A2914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E5DAEA62-93E0-4791-9324-C87A4B3A86B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DC183DB8-5CFF-4F08-887C-1457B53178A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E5A1BD35-C5DF-457E-BBB7-71DE4A5DB9F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A8BA705E-8DD5-4D96-A8D2-A2DF764BBE6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109220</xdr:rowOff>
    </xdr:from>
    <xdr:to>
      <xdr:col>116</xdr:col>
      <xdr:colOff>114300</xdr:colOff>
      <xdr:row>85</xdr:row>
      <xdr:rowOff>39370</xdr:rowOff>
    </xdr:to>
    <xdr:sp macro="" textlink="">
      <xdr:nvSpPr>
        <xdr:cNvPr id="822" name="楕円 821">
          <a:extLst>
            <a:ext uri="{FF2B5EF4-FFF2-40B4-BE49-F238E27FC236}">
              <a16:creationId xmlns:a16="http://schemas.microsoft.com/office/drawing/2014/main" id="{24CA01D6-4713-4993-A2A9-8EA171F47E65}"/>
            </a:ext>
          </a:extLst>
        </xdr:cNvPr>
        <xdr:cNvSpPr/>
      </xdr:nvSpPr>
      <xdr:spPr>
        <a:xfrm>
          <a:off x="22110700" y="1451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132097</xdr:rowOff>
    </xdr:from>
    <xdr:ext cx="469744" cy="259045"/>
    <xdr:sp macro="" textlink="">
      <xdr:nvSpPr>
        <xdr:cNvPr id="823" name="【消防施設】&#10;一人当たり面積該当値テキスト">
          <a:extLst>
            <a:ext uri="{FF2B5EF4-FFF2-40B4-BE49-F238E27FC236}">
              <a16:creationId xmlns:a16="http://schemas.microsoft.com/office/drawing/2014/main" id="{0FECB201-14BB-4DF5-B363-63D8FFF3F1B0}"/>
            </a:ext>
          </a:extLst>
        </xdr:cNvPr>
        <xdr:cNvSpPr txBox="1"/>
      </xdr:nvSpPr>
      <xdr:spPr>
        <a:xfrm>
          <a:off x="22199600" y="1436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124461</xdr:rowOff>
    </xdr:from>
    <xdr:to>
      <xdr:col>112</xdr:col>
      <xdr:colOff>38100</xdr:colOff>
      <xdr:row>85</xdr:row>
      <xdr:rowOff>54611</xdr:rowOff>
    </xdr:to>
    <xdr:sp macro="" textlink="">
      <xdr:nvSpPr>
        <xdr:cNvPr id="824" name="楕円 823">
          <a:extLst>
            <a:ext uri="{FF2B5EF4-FFF2-40B4-BE49-F238E27FC236}">
              <a16:creationId xmlns:a16="http://schemas.microsoft.com/office/drawing/2014/main" id="{EDDD8B7B-8450-4773-8523-95C514E0CF4A}"/>
            </a:ext>
          </a:extLst>
        </xdr:cNvPr>
        <xdr:cNvSpPr/>
      </xdr:nvSpPr>
      <xdr:spPr>
        <a:xfrm>
          <a:off x="21272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160020</xdr:rowOff>
    </xdr:from>
    <xdr:to>
      <xdr:col>116</xdr:col>
      <xdr:colOff>63500</xdr:colOff>
      <xdr:row>85</xdr:row>
      <xdr:rowOff>3811</xdr:rowOff>
    </xdr:to>
    <xdr:cxnSp macro="">
      <xdr:nvCxnSpPr>
        <xdr:cNvPr id="825" name="直線コネクタ 824">
          <a:extLst>
            <a:ext uri="{FF2B5EF4-FFF2-40B4-BE49-F238E27FC236}">
              <a16:creationId xmlns:a16="http://schemas.microsoft.com/office/drawing/2014/main" id="{592A3A81-A6A1-4219-B80F-BC28EE7A640B}"/>
            </a:ext>
          </a:extLst>
        </xdr:cNvPr>
        <xdr:cNvCxnSpPr/>
      </xdr:nvCxnSpPr>
      <xdr:spPr>
        <a:xfrm flipV="1">
          <a:off x="21323300" y="14561820"/>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120650</xdr:rowOff>
    </xdr:from>
    <xdr:to>
      <xdr:col>107</xdr:col>
      <xdr:colOff>101600</xdr:colOff>
      <xdr:row>85</xdr:row>
      <xdr:rowOff>50800</xdr:rowOff>
    </xdr:to>
    <xdr:sp macro="" textlink="">
      <xdr:nvSpPr>
        <xdr:cNvPr id="826" name="楕円 825">
          <a:extLst>
            <a:ext uri="{FF2B5EF4-FFF2-40B4-BE49-F238E27FC236}">
              <a16:creationId xmlns:a16="http://schemas.microsoft.com/office/drawing/2014/main" id="{A447ECBA-4012-4FA7-967D-8D4A18FBCFC4}"/>
            </a:ext>
          </a:extLst>
        </xdr:cNvPr>
        <xdr:cNvSpPr/>
      </xdr:nvSpPr>
      <xdr:spPr>
        <a:xfrm>
          <a:off x="20383500" y="1452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0</xdr:rowOff>
    </xdr:from>
    <xdr:to>
      <xdr:col>111</xdr:col>
      <xdr:colOff>177800</xdr:colOff>
      <xdr:row>85</xdr:row>
      <xdr:rowOff>3811</xdr:rowOff>
    </xdr:to>
    <xdr:cxnSp macro="">
      <xdr:nvCxnSpPr>
        <xdr:cNvPr id="827" name="直線コネクタ 826">
          <a:extLst>
            <a:ext uri="{FF2B5EF4-FFF2-40B4-BE49-F238E27FC236}">
              <a16:creationId xmlns:a16="http://schemas.microsoft.com/office/drawing/2014/main" id="{1F5CD50C-7DCF-4F18-BE0C-55F91D448D36}"/>
            </a:ext>
          </a:extLst>
        </xdr:cNvPr>
        <xdr:cNvCxnSpPr/>
      </xdr:nvCxnSpPr>
      <xdr:spPr>
        <a:xfrm>
          <a:off x="20434300" y="145732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116839</xdr:rowOff>
    </xdr:from>
    <xdr:to>
      <xdr:col>102</xdr:col>
      <xdr:colOff>165100</xdr:colOff>
      <xdr:row>85</xdr:row>
      <xdr:rowOff>46989</xdr:rowOff>
    </xdr:to>
    <xdr:sp macro="" textlink="">
      <xdr:nvSpPr>
        <xdr:cNvPr id="828" name="楕円 827">
          <a:extLst>
            <a:ext uri="{FF2B5EF4-FFF2-40B4-BE49-F238E27FC236}">
              <a16:creationId xmlns:a16="http://schemas.microsoft.com/office/drawing/2014/main" id="{36A0233E-1996-4664-90F9-D3C547C09ECC}"/>
            </a:ext>
          </a:extLst>
        </xdr:cNvPr>
        <xdr:cNvSpPr/>
      </xdr:nvSpPr>
      <xdr:spPr>
        <a:xfrm>
          <a:off x="19494500" y="1451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167639</xdr:rowOff>
    </xdr:from>
    <xdr:to>
      <xdr:col>107</xdr:col>
      <xdr:colOff>50800</xdr:colOff>
      <xdr:row>85</xdr:row>
      <xdr:rowOff>0</xdr:rowOff>
    </xdr:to>
    <xdr:cxnSp macro="">
      <xdr:nvCxnSpPr>
        <xdr:cNvPr id="829" name="直線コネクタ 828">
          <a:extLst>
            <a:ext uri="{FF2B5EF4-FFF2-40B4-BE49-F238E27FC236}">
              <a16:creationId xmlns:a16="http://schemas.microsoft.com/office/drawing/2014/main" id="{56617FD7-0D85-43DC-A2D2-BD2AE0CF549B}"/>
            </a:ext>
          </a:extLst>
        </xdr:cNvPr>
        <xdr:cNvCxnSpPr/>
      </xdr:nvCxnSpPr>
      <xdr:spPr>
        <a:xfrm>
          <a:off x="19545300" y="145694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120650</xdr:rowOff>
    </xdr:from>
    <xdr:to>
      <xdr:col>98</xdr:col>
      <xdr:colOff>38100</xdr:colOff>
      <xdr:row>85</xdr:row>
      <xdr:rowOff>50800</xdr:rowOff>
    </xdr:to>
    <xdr:sp macro="" textlink="">
      <xdr:nvSpPr>
        <xdr:cNvPr id="830" name="楕円 829">
          <a:extLst>
            <a:ext uri="{FF2B5EF4-FFF2-40B4-BE49-F238E27FC236}">
              <a16:creationId xmlns:a16="http://schemas.microsoft.com/office/drawing/2014/main" id="{0A0B7A17-160E-47EE-8D27-197771E09669}"/>
            </a:ext>
          </a:extLst>
        </xdr:cNvPr>
        <xdr:cNvSpPr/>
      </xdr:nvSpPr>
      <xdr:spPr>
        <a:xfrm>
          <a:off x="18605500" y="1452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167639</xdr:rowOff>
    </xdr:from>
    <xdr:to>
      <xdr:col>102</xdr:col>
      <xdr:colOff>114300</xdr:colOff>
      <xdr:row>85</xdr:row>
      <xdr:rowOff>0</xdr:rowOff>
    </xdr:to>
    <xdr:cxnSp macro="">
      <xdr:nvCxnSpPr>
        <xdr:cNvPr id="831" name="直線コネクタ 830">
          <a:extLst>
            <a:ext uri="{FF2B5EF4-FFF2-40B4-BE49-F238E27FC236}">
              <a16:creationId xmlns:a16="http://schemas.microsoft.com/office/drawing/2014/main" id="{756178EA-E24F-494F-888A-FDAF6FD4E88A}"/>
            </a:ext>
          </a:extLst>
        </xdr:cNvPr>
        <xdr:cNvCxnSpPr/>
      </xdr:nvCxnSpPr>
      <xdr:spPr>
        <a:xfrm flipV="1">
          <a:off x="18656300" y="145694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64788</xdr:rowOff>
    </xdr:from>
    <xdr:ext cx="469744" cy="259045"/>
    <xdr:sp macro="" textlink="">
      <xdr:nvSpPr>
        <xdr:cNvPr id="832" name="n_1aveValue【消防施設】&#10;一人当たり面積">
          <a:extLst>
            <a:ext uri="{FF2B5EF4-FFF2-40B4-BE49-F238E27FC236}">
              <a16:creationId xmlns:a16="http://schemas.microsoft.com/office/drawing/2014/main" id="{F49F7C84-3B34-42AA-9D8E-24B9C0E5B8BA}"/>
            </a:ext>
          </a:extLst>
        </xdr:cNvPr>
        <xdr:cNvSpPr txBox="1"/>
      </xdr:nvSpPr>
      <xdr:spPr>
        <a:xfrm>
          <a:off x="21075727" y="1463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64788</xdr:rowOff>
    </xdr:from>
    <xdr:ext cx="469744" cy="259045"/>
    <xdr:sp macro="" textlink="">
      <xdr:nvSpPr>
        <xdr:cNvPr id="833" name="n_2aveValue【消防施設】&#10;一人当たり面積">
          <a:extLst>
            <a:ext uri="{FF2B5EF4-FFF2-40B4-BE49-F238E27FC236}">
              <a16:creationId xmlns:a16="http://schemas.microsoft.com/office/drawing/2014/main" id="{38D33C32-DB59-4DBB-8D81-C1C8377FDB66}"/>
            </a:ext>
          </a:extLst>
        </xdr:cNvPr>
        <xdr:cNvSpPr txBox="1"/>
      </xdr:nvSpPr>
      <xdr:spPr>
        <a:xfrm>
          <a:off x="20199427" y="1463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64788</xdr:rowOff>
    </xdr:from>
    <xdr:ext cx="469744" cy="259045"/>
    <xdr:sp macro="" textlink="">
      <xdr:nvSpPr>
        <xdr:cNvPr id="834" name="n_3aveValue【消防施設】&#10;一人当たり面積">
          <a:extLst>
            <a:ext uri="{FF2B5EF4-FFF2-40B4-BE49-F238E27FC236}">
              <a16:creationId xmlns:a16="http://schemas.microsoft.com/office/drawing/2014/main" id="{6B6C0895-858C-4B25-AE9B-7EF3CBC5874C}"/>
            </a:ext>
          </a:extLst>
        </xdr:cNvPr>
        <xdr:cNvSpPr txBox="1"/>
      </xdr:nvSpPr>
      <xdr:spPr>
        <a:xfrm>
          <a:off x="19310427" y="1463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76216</xdr:rowOff>
    </xdr:from>
    <xdr:ext cx="469744" cy="259045"/>
    <xdr:sp macro="" textlink="">
      <xdr:nvSpPr>
        <xdr:cNvPr id="835" name="n_4aveValue【消防施設】&#10;一人当たり面積">
          <a:extLst>
            <a:ext uri="{FF2B5EF4-FFF2-40B4-BE49-F238E27FC236}">
              <a16:creationId xmlns:a16="http://schemas.microsoft.com/office/drawing/2014/main" id="{CDF0186B-5A99-4195-8B95-A94B7DA55B7E}"/>
            </a:ext>
          </a:extLst>
        </xdr:cNvPr>
        <xdr:cNvSpPr txBox="1"/>
      </xdr:nvSpPr>
      <xdr:spPr>
        <a:xfrm>
          <a:off x="18421427" y="1464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71138</xdr:rowOff>
    </xdr:from>
    <xdr:ext cx="469744" cy="259045"/>
    <xdr:sp macro="" textlink="">
      <xdr:nvSpPr>
        <xdr:cNvPr id="836" name="n_1mainValue【消防施設】&#10;一人当たり面積">
          <a:extLst>
            <a:ext uri="{FF2B5EF4-FFF2-40B4-BE49-F238E27FC236}">
              <a16:creationId xmlns:a16="http://schemas.microsoft.com/office/drawing/2014/main" id="{7B508696-C727-441C-8098-CC756FDE36AE}"/>
            </a:ext>
          </a:extLst>
        </xdr:cNvPr>
        <xdr:cNvSpPr txBox="1"/>
      </xdr:nvSpPr>
      <xdr:spPr>
        <a:xfrm>
          <a:off x="21075727" y="1430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67327</xdr:rowOff>
    </xdr:from>
    <xdr:ext cx="469744" cy="259045"/>
    <xdr:sp macro="" textlink="">
      <xdr:nvSpPr>
        <xdr:cNvPr id="837" name="n_2mainValue【消防施設】&#10;一人当たり面積">
          <a:extLst>
            <a:ext uri="{FF2B5EF4-FFF2-40B4-BE49-F238E27FC236}">
              <a16:creationId xmlns:a16="http://schemas.microsoft.com/office/drawing/2014/main" id="{2C8E2F4C-9D37-4887-9D27-B2BF0324A73F}"/>
            </a:ext>
          </a:extLst>
        </xdr:cNvPr>
        <xdr:cNvSpPr txBox="1"/>
      </xdr:nvSpPr>
      <xdr:spPr>
        <a:xfrm>
          <a:off x="20199427" y="1429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63516</xdr:rowOff>
    </xdr:from>
    <xdr:ext cx="469744" cy="259045"/>
    <xdr:sp macro="" textlink="">
      <xdr:nvSpPr>
        <xdr:cNvPr id="838" name="n_3mainValue【消防施設】&#10;一人当たり面積">
          <a:extLst>
            <a:ext uri="{FF2B5EF4-FFF2-40B4-BE49-F238E27FC236}">
              <a16:creationId xmlns:a16="http://schemas.microsoft.com/office/drawing/2014/main" id="{87A8C90B-D463-41BF-89A4-B04D19AEC258}"/>
            </a:ext>
          </a:extLst>
        </xdr:cNvPr>
        <xdr:cNvSpPr txBox="1"/>
      </xdr:nvSpPr>
      <xdr:spPr>
        <a:xfrm>
          <a:off x="19310427" y="14293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67327</xdr:rowOff>
    </xdr:from>
    <xdr:ext cx="469744" cy="259045"/>
    <xdr:sp macro="" textlink="">
      <xdr:nvSpPr>
        <xdr:cNvPr id="839" name="n_4mainValue【消防施設】&#10;一人当たり面積">
          <a:extLst>
            <a:ext uri="{FF2B5EF4-FFF2-40B4-BE49-F238E27FC236}">
              <a16:creationId xmlns:a16="http://schemas.microsoft.com/office/drawing/2014/main" id="{42932306-41A1-4C66-BE58-4D005A0619BE}"/>
            </a:ext>
          </a:extLst>
        </xdr:cNvPr>
        <xdr:cNvSpPr txBox="1"/>
      </xdr:nvSpPr>
      <xdr:spPr>
        <a:xfrm>
          <a:off x="18421427" y="1429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0" name="正方形/長方形 839">
          <a:extLst>
            <a:ext uri="{FF2B5EF4-FFF2-40B4-BE49-F238E27FC236}">
              <a16:creationId xmlns:a16="http://schemas.microsoft.com/office/drawing/2014/main" id="{55425255-9FB4-4AE7-8497-22FFC3A9AA2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1" name="正方形/長方形 840">
          <a:extLst>
            <a:ext uri="{FF2B5EF4-FFF2-40B4-BE49-F238E27FC236}">
              <a16:creationId xmlns:a16="http://schemas.microsoft.com/office/drawing/2014/main" id="{95376422-0EB1-4666-BC5F-6BBB3190C5F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2" name="正方形/長方形 841">
          <a:extLst>
            <a:ext uri="{FF2B5EF4-FFF2-40B4-BE49-F238E27FC236}">
              <a16:creationId xmlns:a16="http://schemas.microsoft.com/office/drawing/2014/main" id="{57591016-C0FF-436C-A201-399FBD07572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3" name="正方形/長方形 842">
          <a:extLst>
            <a:ext uri="{FF2B5EF4-FFF2-40B4-BE49-F238E27FC236}">
              <a16:creationId xmlns:a16="http://schemas.microsoft.com/office/drawing/2014/main" id="{A37C1236-A860-4EEB-86FD-12CE65E6655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4" name="正方形/長方形 843">
          <a:extLst>
            <a:ext uri="{FF2B5EF4-FFF2-40B4-BE49-F238E27FC236}">
              <a16:creationId xmlns:a16="http://schemas.microsoft.com/office/drawing/2014/main" id="{09944390-1A50-499F-942A-892C95318AB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5" name="正方形/長方形 844">
          <a:extLst>
            <a:ext uri="{FF2B5EF4-FFF2-40B4-BE49-F238E27FC236}">
              <a16:creationId xmlns:a16="http://schemas.microsoft.com/office/drawing/2014/main" id="{5F166D1E-9211-40C2-AEA5-680F572EC0F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6" name="正方形/長方形 845">
          <a:extLst>
            <a:ext uri="{FF2B5EF4-FFF2-40B4-BE49-F238E27FC236}">
              <a16:creationId xmlns:a16="http://schemas.microsoft.com/office/drawing/2014/main" id="{5BAAA8D2-849B-4488-B734-02E021F87B6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7" name="正方形/長方形 846">
          <a:extLst>
            <a:ext uri="{FF2B5EF4-FFF2-40B4-BE49-F238E27FC236}">
              <a16:creationId xmlns:a16="http://schemas.microsoft.com/office/drawing/2014/main" id="{6AF7E399-13C5-45EF-9DCF-6685825B832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8" name="テキスト ボックス 847">
          <a:extLst>
            <a:ext uri="{FF2B5EF4-FFF2-40B4-BE49-F238E27FC236}">
              <a16:creationId xmlns:a16="http://schemas.microsoft.com/office/drawing/2014/main" id="{7E5B90CA-2FF4-452D-98AC-4F37CA93B18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9" name="直線コネクタ 848">
          <a:extLst>
            <a:ext uri="{FF2B5EF4-FFF2-40B4-BE49-F238E27FC236}">
              <a16:creationId xmlns:a16="http://schemas.microsoft.com/office/drawing/2014/main" id="{31436F21-5782-438D-9806-E9D763FDCB5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0" name="テキスト ボックス 849">
          <a:extLst>
            <a:ext uri="{FF2B5EF4-FFF2-40B4-BE49-F238E27FC236}">
              <a16:creationId xmlns:a16="http://schemas.microsoft.com/office/drawing/2014/main" id="{CB9A2972-D16D-4046-825F-76E81079E27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1" name="直線コネクタ 850">
          <a:extLst>
            <a:ext uri="{FF2B5EF4-FFF2-40B4-BE49-F238E27FC236}">
              <a16:creationId xmlns:a16="http://schemas.microsoft.com/office/drawing/2014/main" id="{5ED31331-694C-48A7-82E7-7664A82A977C}"/>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2" name="テキスト ボックス 851">
          <a:extLst>
            <a:ext uri="{FF2B5EF4-FFF2-40B4-BE49-F238E27FC236}">
              <a16:creationId xmlns:a16="http://schemas.microsoft.com/office/drawing/2014/main" id="{03C76800-FD30-4464-9474-0A81204A50D4}"/>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3" name="直線コネクタ 852">
          <a:extLst>
            <a:ext uri="{FF2B5EF4-FFF2-40B4-BE49-F238E27FC236}">
              <a16:creationId xmlns:a16="http://schemas.microsoft.com/office/drawing/2014/main" id="{D3C8C217-2EEF-41BD-B90A-A88275B6774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4" name="テキスト ボックス 853">
          <a:extLst>
            <a:ext uri="{FF2B5EF4-FFF2-40B4-BE49-F238E27FC236}">
              <a16:creationId xmlns:a16="http://schemas.microsoft.com/office/drawing/2014/main" id="{2EFF57DB-47DD-471E-91CC-10780C7E7B4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5" name="直線コネクタ 854">
          <a:extLst>
            <a:ext uri="{FF2B5EF4-FFF2-40B4-BE49-F238E27FC236}">
              <a16:creationId xmlns:a16="http://schemas.microsoft.com/office/drawing/2014/main" id="{CB986F7B-2B64-4676-A859-8225498489FE}"/>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6" name="テキスト ボックス 855">
          <a:extLst>
            <a:ext uri="{FF2B5EF4-FFF2-40B4-BE49-F238E27FC236}">
              <a16:creationId xmlns:a16="http://schemas.microsoft.com/office/drawing/2014/main" id="{3A6EC483-048B-4DD2-BF40-023756B2A0E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7" name="直線コネクタ 856">
          <a:extLst>
            <a:ext uri="{FF2B5EF4-FFF2-40B4-BE49-F238E27FC236}">
              <a16:creationId xmlns:a16="http://schemas.microsoft.com/office/drawing/2014/main" id="{51E8EECE-CF68-4F22-A0C0-3416650342D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8" name="テキスト ボックス 857">
          <a:extLst>
            <a:ext uri="{FF2B5EF4-FFF2-40B4-BE49-F238E27FC236}">
              <a16:creationId xmlns:a16="http://schemas.microsoft.com/office/drawing/2014/main" id="{685AE808-FF20-4485-B278-959E7DD48BAB}"/>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9" name="直線コネクタ 858">
          <a:extLst>
            <a:ext uri="{FF2B5EF4-FFF2-40B4-BE49-F238E27FC236}">
              <a16:creationId xmlns:a16="http://schemas.microsoft.com/office/drawing/2014/main" id="{05BDED7C-84F6-4361-A701-825E5B3CE7C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0" name="テキスト ボックス 859">
          <a:extLst>
            <a:ext uri="{FF2B5EF4-FFF2-40B4-BE49-F238E27FC236}">
              <a16:creationId xmlns:a16="http://schemas.microsoft.com/office/drawing/2014/main" id="{A7AC428E-ED8D-4BE3-84F6-97EE25F4E5E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1" name="直線コネクタ 860">
          <a:extLst>
            <a:ext uri="{FF2B5EF4-FFF2-40B4-BE49-F238E27FC236}">
              <a16:creationId xmlns:a16="http://schemas.microsoft.com/office/drawing/2014/main" id="{E550B198-B6B8-4E44-99FE-823F6BDF9B19}"/>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2" name="テキスト ボックス 861">
          <a:extLst>
            <a:ext uri="{FF2B5EF4-FFF2-40B4-BE49-F238E27FC236}">
              <a16:creationId xmlns:a16="http://schemas.microsoft.com/office/drawing/2014/main" id="{ECF15925-65E9-4F35-A6F1-9E8C13F8D6AE}"/>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3" name="直線コネクタ 862">
          <a:extLst>
            <a:ext uri="{FF2B5EF4-FFF2-40B4-BE49-F238E27FC236}">
              <a16:creationId xmlns:a16="http://schemas.microsoft.com/office/drawing/2014/main" id="{5DE44437-9B64-4BA7-8B0D-8C60774B9AC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4" name="【庁舎】&#10;有形固定資産減価償却率グラフ枠">
          <a:extLst>
            <a:ext uri="{FF2B5EF4-FFF2-40B4-BE49-F238E27FC236}">
              <a16:creationId xmlns:a16="http://schemas.microsoft.com/office/drawing/2014/main" id="{7CAD2EFF-07BF-4889-BE61-8FC47D49E68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865" name="直線コネクタ 864">
          <a:extLst>
            <a:ext uri="{FF2B5EF4-FFF2-40B4-BE49-F238E27FC236}">
              <a16:creationId xmlns:a16="http://schemas.microsoft.com/office/drawing/2014/main" id="{21A77306-2170-455B-9FCF-AFA32C52BB8F}"/>
            </a:ext>
          </a:extLst>
        </xdr:cNvPr>
        <xdr:cNvCxnSpPr/>
      </xdr:nvCxnSpPr>
      <xdr:spPr>
        <a:xfrm flipV="1">
          <a:off x="16318864" y="17199973"/>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6" name="【庁舎】&#10;有形固定資産減価償却率最小値テキスト">
          <a:extLst>
            <a:ext uri="{FF2B5EF4-FFF2-40B4-BE49-F238E27FC236}">
              <a16:creationId xmlns:a16="http://schemas.microsoft.com/office/drawing/2014/main" id="{029811DA-D68D-4AFD-BB6D-D20FDEA9A88F}"/>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7" name="直線コネクタ 866">
          <a:extLst>
            <a:ext uri="{FF2B5EF4-FFF2-40B4-BE49-F238E27FC236}">
              <a16:creationId xmlns:a16="http://schemas.microsoft.com/office/drawing/2014/main" id="{5676F1EA-E065-40AE-A5A1-43B384B60851}"/>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8" name="【庁舎】&#10;有形固定資産減価償却率最大値テキスト">
          <a:extLst>
            <a:ext uri="{FF2B5EF4-FFF2-40B4-BE49-F238E27FC236}">
              <a16:creationId xmlns:a16="http://schemas.microsoft.com/office/drawing/2014/main" id="{E889ADDE-054D-49A2-BAF2-069233B74035}"/>
            </a:ext>
          </a:extLst>
        </xdr:cNvPr>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9" name="直線コネクタ 868">
          <a:extLst>
            <a:ext uri="{FF2B5EF4-FFF2-40B4-BE49-F238E27FC236}">
              <a16:creationId xmlns:a16="http://schemas.microsoft.com/office/drawing/2014/main" id="{E7556520-B88D-46AF-9141-B06151784671}"/>
            </a:ext>
          </a:extLst>
        </xdr:cNvPr>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82204</xdr:rowOff>
    </xdr:from>
    <xdr:ext cx="405111" cy="259045"/>
    <xdr:sp macro="" textlink="">
      <xdr:nvSpPr>
        <xdr:cNvPr id="870" name="【庁舎】&#10;有形固定資産減価償却率平均値テキスト">
          <a:extLst>
            <a:ext uri="{FF2B5EF4-FFF2-40B4-BE49-F238E27FC236}">
              <a16:creationId xmlns:a16="http://schemas.microsoft.com/office/drawing/2014/main" id="{0A940CD2-C852-4663-9D77-2B53A49A618C}"/>
            </a:ext>
          </a:extLst>
        </xdr:cNvPr>
        <xdr:cNvSpPr txBox="1"/>
      </xdr:nvSpPr>
      <xdr:spPr>
        <a:xfrm>
          <a:off x="16357600" y="17913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871" name="フローチャート: 判断 870">
          <a:extLst>
            <a:ext uri="{FF2B5EF4-FFF2-40B4-BE49-F238E27FC236}">
              <a16:creationId xmlns:a16="http://schemas.microsoft.com/office/drawing/2014/main" id="{5A13B161-1EBC-4D14-B2B5-B25AE0BDBB45}"/>
            </a:ext>
          </a:extLst>
        </xdr:cNvPr>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872" name="フローチャート: 判断 871">
          <a:extLst>
            <a:ext uri="{FF2B5EF4-FFF2-40B4-BE49-F238E27FC236}">
              <a16:creationId xmlns:a16="http://schemas.microsoft.com/office/drawing/2014/main" id="{73807E99-D09D-4708-A2E1-2C8F08F2704D}"/>
            </a:ext>
          </a:extLst>
        </xdr:cNvPr>
        <xdr:cNvSpPr/>
      </xdr:nvSpPr>
      <xdr:spPr>
        <a:xfrm>
          <a:off x="15430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873" name="フローチャート: 判断 872">
          <a:extLst>
            <a:ext uri="{FF2B5EF4-FFF2-40B4-BE49-F238E27FC236}">
              <a16:creationId xmlns:a16="http://schemas.microsoft.com/office/drawing/2014/main" id="{FB2ED45A-DDEE-48D5-88C4-AC53DC002C6E}"/>
            </a:ext>
          </a:extLst>
        </xdr:cNvPr>
        <xdr:cNvSpPr/>
      </xdr:nvSpPr>
      <xdr:spPr>
        <a:xfrm>
          <a:off x="14541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874" name="フローチャート: 判断 873">
          <a:extLst>
            <a:ext uri="{FF2B5EF4-FFF2-40B4-BE49-F238E27FC236}">
              <a16:creationId xmlns:a16="http://schemas.microsoft.com/office/drawing/2014/main" id="{CEF42387-1FBE-488A-8806-D425291D9BF1}"/>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875" name="フローチャート: 判断 874">
          <a:extLst>
            <a:ext uri="{FF2B5EF4-FFF2-40B4-BE49-F238E27FC236}">
              <a16:creationId xmlns:a16="http://schemas.microsoft.com/office/drawing/2014/main" id="{2544F541-2E39-4EAA-97CF-71C4E0F4CF98}"/>
            </a:ext>
          </a:extLst>
        </xdr:cNvPr>
        <xdr:cNvSpPr/>
      </xdr:nvSpPr>
      <xdr:spPr>
        <a:xfrm>
          <a:off x="12763500" y="1785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0F8EA0DC-C104-47C3-B620-9A8B1B41F1E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BEDC3E75-A383-42CA-BD73-7D1E5BDB7E3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2466ECA2-CD49-40C8-ABC7-08ADB4BC040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C8D07144-5A75-4516-89C4-80ECBE1DB86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8BD2CAE5-3E0E-42B1-8D7F-DB589821305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28666</xdr:rowOff>
    </xdr:from>
    <xdr:to>
      <xdr:col>85</xdr:col>
      <xdr:colOff>177800</xdr:colOff>
      <xdr:row>103</xdr:row>
      <xdr:rowOff>130266</xdr:rowOff>
    </xdr:to>
    <xdr:sp macro="" textlink="">
      <xdr:nvSpPr>
        <xdr:cNvPr id="881" name="楕円 880">
          <a:extLst>
            <a:ext uri="{FF2B5EF4-FFF2-40B4-BE49-F238E27FC236}">
              <a16:creationId xmlns:a16="http://schemas.microsoft.com/office/drawing/2014/main" id="{40A7D6CD-97F4-4B82-9010-31E0BD962342}"/>
            </a:ext>
          </a:extLst>
        </xdr:cNvPr>
        <xdr:cNvSpPr/>
      </xdr:nvSpPr>
      <xdr:spPr>
        <a:xfrm>
          <a:off x="16268700" y="1768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51543</xdr:rowOff>
    </xdr:from>
    <xdr:ext cx="405111" cy="259045"/>
    <xdr:sp macro="" textlink="">
      <xdr:nvSpPr>
        <xdr:cNvPr id="882" name="【庁舎】&#10;有形固定資産減価償却率該当値テキスト">
          <a:extLst>
            <a:ext uri="{FF2B5EF4-FFF2-40B4-BE49-F238E27FC236}">
              <a16:creationId xmlns:a16="http://schemas.microsoft.com/office/drawing/2014/main" id="{6A78E4EE-3277-493B-8F81-82A3A7B2B442}"/>
            </a:ext>
          </a:extLst>
        </xdr:cNvPr>
        <xdr:cNvSpPr txBox="1"/>
      </xdr:nvSpPr>
      <xdr:spPr>
        <a:xfrm>
          <a:off x="16357600" y="17539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169092</xdr:rowOff>
    </xdr:from>
    <xdr:to>
      <xdr:col>81</xdr:col>
      <xdr:colOff>101600</xdr:colOff>
      <xdr:row>103</xdr:row>
      <xdr:rowOff>99242</xdr:rowOff>
    </xdr:to>
    <xdr:sp macro="" textlink="">
      <xdr:nvSpPr>
        <xdr:cNvPr id="883" name="楕円 882">
          <a:extLst>
            <a:ext uri="{FF2B5EF4-FFF2-40B4-BE49-F238E27FC236}">
              <a16:creationId xmlns:a16="http://schemas.microsoft.com/office/drawing/2014/main" id="{C3395FF0-F4CD-4B20-8CC3-4939EAA9F937}"/>
            </a:ext>
          </a:extLst>
        </xdr:cNvPr>
        <xdr:cNvSpPr/>
      </xdr:nvSpPr>
      <xdr:spPr>
        <a:xfrm>
          <a:off x="15430500" y="17656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48442</xdr:rowOff>
    </xdr:from>
    <xdr:to>
      <xdr:col>85</xdr:col>
      <xdr:colOff>127000</xdr:colOff>
      <xdr:row>103</xdr:row>
      <xdr:rowOff>79466</xdr:rowOff>
    </xdr:to>
    <xdr:cxnSp macro="">
      <xdr:nvCxnSpPr>
        <xdr:cNvPr id="884" name="直線コネクタ 883">
          <a:extLst>
            <a:ext uri="{FF2B5EF4-FFF2-40B4-BE49-F238E27FC236}">
              <a16:creationId xmlns:a16="http://schemas.microsoft.com/office/drawing/2014/main" id="{2E29BF2B-0DD8-4F64-9770-3F8AB6F009F9}"/>
            </a:ext>
          </a:extLst>
        </xdr:cNvPr>
        <xdr:cNvCxnSpPr/>
      </xdr:nvCxnSpPr>
      <xdr:spPr>
        <a:xfrm>
          <a:off x="15481300" y="17707792"/>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141332</xdr:rowOff>
    </xdr:from>
    <xdr:to>
      <xdr:col>76</xdr:col>
      <xdr:colOff>165100</xdr:colOff>
      <xdr:row>103</xdr:row>
      <xdr:rowOff>71482</xdr:rowOff>
    </xdr:to>
    <xdr:sp macro="" textlink="">
      <xdr:nvSpPr>
        <xdr:cNvPr id="885" name="楕円 884">
          <a:extLst>
            <a:ext uri="{FF2B5EF4-FFF2-40B4-BE49-F238E27FC236}">
              <a16:creationId xmlns:a16="http://schemas.microsoft.com/office/drawing/2014/main" id="{D3757C2D-442A-42B2-95DA-FD21C23EEBC9}"/>
            </a:ext>
          </a:extLst>
        </xdr:cNvPr>
        <xdr:cNvSpPr/>
      </xdr:nvSpPr>
      <xdr:spPr>
        <a:xfrm>
          <a:off x="14541500" y="17629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20682</xdr:rowOff>
    </xdr:from>
    <xdr:to>
      <xdr:col>81</xdr:col>
      <xdr:colOff>50800</xdr:colOff>
      <xdr:row>103</xdr:row>
      <xdr:rowOff>48442</xdr:rowOff>
    </xdr:to>
    <xdr:cxnSp macro="">
      <xdr:nvCxnSpPr>
        <xdr:cNvPr id="886" name="直線コネクタ 885">
          <a:extLst>
            <a:ext uri="{FF2B5EF4-FFF2-40B4-BE49-F238E27FC236}">
              <a16:creationId xmlns:a16="http://schemas.microsoft.com/office/drawing/2014/main" id="{EFB99992-6645-4D1F-92F9-F55B543F8B24}"/>
            </a:ext>
          </a:extLst>
        </xdr:cNvPr>
        <xdr:cNvCxnSpPr/>
      </xdr:nvCxnSpPr>
      <xdr:spPr>
        <a:xfrm>
          <a:off x="14592300" y="17680032"/>
          <a:ext cx="8890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107043</xdr:rowOff>
    </xdr:from>
    <xdr:to>
      <xdr:col>72</xdr:col>
      <xdr:colOff>38100</xdr:colOff>
      <xdr:row>103</xdr:row>
      <xdr:rowOff>37193</xdr:rowOff>
    </xdr:to>
    <xdr:sp macro="" textlink="">
      <xdr:nvSpPr>
        <xdr:cNvPr id="887" name="楕円 886">
          <a:extLst>
            <a:ext uri="{FF2B5EF4-FFF2-40B4-BE49-F238E27FC236}">
              <a16:creationId xmlns:a16="http://schemas.microsoft.com/office/drawing/2014/main" id="{0B9DD29F-5264-4049-8ABA-D4386314B069}"/>
            </a:ext>
          </a:extLst>
        </xdr:cNvPr>
        <xdr:cNvSpPr/>
      </xdr:nvSpPr>
      <xdr:spPr>
        <a:xfrm>
          <a:off x="13652500" y="1759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157843</xdr:rowOff>
    </xdr:from>
    <xdr:to>
      <xdr:col>76</xdr:col>
      <xdr:colOff>114300</xdr:colOff>
      <xdr:row>103</xdr:row>
      <xdr:rowOff>20682</xdr:rowOff>
    </xdr:to>
    <xdr:cxnSp macro="">
      <xdr:nvCxnSpPr>
        <xdr:cNvPr id="888" name="直線コネクタ 887">
          <a:extLst>
            <a:ext uri="{FF2B5EF4-FFF2-40B4-BE49-F238E27FC236}">
              <a16:creationId xmlns:a16="http://schemas.microsoft.com/office/drawing/2014/main" id="{6A205927-13BE-4AC4-B303-6FF0C36A35DC}"/>
            </a:ext>
          </a:extLst>
        </xdr:cNvPr>
        <xdr:cNvCxnSpPr/>
      </xdr:nvCxnSpPr>
      <xdr:spPr>
        <a:xfrm>
          <a:off x="13703300" y="17645743"/>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74386</xdr:rowOff>
    </xdr:from>
    <xdr:to>
      <xdr:col>67</xdr:col>
      <xdr:colOff>101600</xdr:colOff>
      <xdr:row>103</xdr:row>
      <xdr:rowOff>4536</xdr:rowOff>
    </xdr:to>
    <xdr:sp macro="" textlink="">
      <xdr:nvSpPr>
        <xdr:cNvPr id="889" name="楕円 888">
          <a:extLst>
            <a:ext uri="{FF2B5EF4-FFF2-40B4-BE49-F238E27FC236}">
              <a16:creationId xmlns:a16="http://schemas.microsoft.com/office/drawing/2014/main" id="{61D7C35E-7943-4C49-85F5-DE79A5516857}"/>
            </a:ext>
          </a:extLst>
        </xdr:cNvPr>
        <xdr:cNvSpPr/>
      </xdr:nvSpPr>
      <xdr:spPr>
        <a:xfrm>
          <a:off x="12763500" y="1756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125186</xdr:rowOff>
    </xdr:from>
    <xdr:to>
      <xdr:col>71</xdr:col>
      <xdr:colOff>177800</xdr:colOff>
      <xdr:row>102</xdr:row>
      <xdr:rowOff>157843</xdr:rowOff>
    </xdr:to>
    <xdr:cxnSp macro="">
      <xdr:nvCxnSpPr>
        <xdr:cNvPr id="890" name="直線コネクタ 889">
          <a:extLst>
            <a:ext uri="{FF2B5EF4-FFF2-40B4-BE49-F238E27FC236}">
              <a16:creationId xmlns:a16="http://schemas.microsoft.com/office/drawing/2014/main" id="{6C452397-901E-460D-8136-E4095B4FCA4A}"/>
            </a:ext>
          </a:extLst>
        </xdr:cNvPr>
        <xdr:cNvCxnSpPr/>
      </xdr:nvCxnSpPr>
      <xdr:spPr>
        <a:xfrm>
          <a:off x="12814300" y="176130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29953</xdr:rowOff>
    </xdr:from>
    <xdr:ext cx="405111" cy="259045"/>
    <xdr:sp macro="" textlink="">
      <xdr:nvSpPr>
        <xdr:cNvPr id="891" name="n_1aveValue【庁舎】&#10;有形固定資産減価償却率">
          <a:extLst>
            <a:ext uri="{FF2B5EF4-FFF2-40B4-BE49-F238E27FC236}">
              <a16:creationId xmlns:a16="http://schemas.microsoft.com/office/drawing/2014/main" id="{ED66283C-D7B6-46D2-AA5A-AAFF4C264BE6}"/>
            </a:ext>
          </a:extLst>
        </xdr:cNvPr>
        <xdr:cNvSpPr txBox="1"/>
      </xdr:nvSpPr>
      <xdr:spPr>
        <a:xfrm>
          <a:off x="152660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561</xdr:rowOff>
    </xdr:from>
    <xdr:ext cx="405111" cy="259045"/>
    <xdr:sp macro="" textlink="">
      <xdr:nvSpPr>
        <xdr:cNvPr id="892" name="n_2aveValue【庁舎】&#10;有形固定資産減価償却率">
          <a:extLst>
            <a:ext uri="{FF2B5EF4-FFF2-40B4-BE49-F238E27FC236}">
              <a16:creationId xmlns:a16="http://schemas.microsoft.com/office/drawing/2014/main" id="{A8DFBB18-FDAE-4F93-8E4C-8484DD46475A}"/>
            </a:ext>
          </a:extLst>
        </xdr:cNvPr>
        <xdr:cNvSpPr txBox="1"/>
      </xdr:nvSpPr>
      <xdr:spPr>
        <a:xfrm>
          <a:off x="14389744" y="1800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145885</xdr:rowOff>
    </xdr:from>
    <xdr:ext cx="405111" cy="259045"/>
    <xdr:sp macro="" textlink="">
      <xdr:nvSpPr>
        <xdr:cNvPr id="893" name="n_3aveValue【庁舎】&#10;有形固定資産減価償却率">
          <a:extLst>
            <a:ext uri="{FF2B5EF4-FFF2-40B4-BE49-F238E27FC236}">
              <a16:creationId xmlns:a16="http://schemas.microsoft.com/office/drawing/2014/main" id="{260081FB-C5B1-4997-AF3D-564FDFFEA12F}"/>
            </a:ext>
          </a:extLst>
        </xdr:cNvPr>
        <xdr:cNvSpPr txBox="1"/>
      </xdr:nvSpPr>
      <xdr:spPr>
        <a:xfrm>
          <a:off x="13500744" y="17976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121393</xdr:rowOff>
    </xdr:from>
    <xdr:ext cx="405111" cy="259045"/>
    <xdr:sp macro="" textlink="">
      <xdr:nvSpPr>
        <xdr:cNvPr id="894" name="n_4aveValue【庁舎】&#10;有形固定資産減価償却率">
          <a:extLst>
            <a:ext uri="{FF2B5EF4-FFF2-40B4-BE49-F238E27FC236}">
              <a16:creationId xmlns:a16="http://schemas.microsoft.com/office/drawing/2014/main" id="{14A5C64A-832B-4B45-A1D1-F6D726CE7330}"/>
            </a:ext>
          </a:extLst>
        </xdr:cNvPr>
        <xdr:cNvSpPr txBox="1"/>
      </xdr:nvSpPr>
      <xdr:spPr>
        <a:xfrm>
          <a:off x="12611744" y="1795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115769</xdr:rowOff>
    </xdr:from>
    <xdr:ext cx="405111" cy="259045"/>
    <xdr:sp macro="" textlink="">
      <xdr:nvSpPr>
        <xdr:cNvPr id="895" name="n_1mainValue【庁舎】&#10;有形固定資産減価償却率">
          <a:extLst>
            <a:ext uri="{FF2B5EF4-FFF2-40B4-BE49-F238E27FC236}">
              <a16:creationId xmlns:a16="http://schemas.microsoft.com/office/drawing/2014/main" id="{7932E28D-2853-4E15-86EC-6155825445D4}"/>
            </a:ext>
          </a:extLst>
        </xdr:cNvPr>
        <xdr:cNvSpPr txBox="1"/>
      </xdr:nvSpPr>
      <xdr:spPr>
        <a:xfrm>
          <a:off x="15266044" y="17432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88009</xdr:rowOff>
    </xdr:from>
    <xdr:ext cx="405111" cy="259045"/>
    <xdr:sp macro="" textlink="">
      <xdr:nvSpPr>
        <xdr:cNvPr id="896" name="n_2mainValue【庁舎】&#10;有形固定資産減価償却率">
          <a:extLst>
            <a:ext uri="{FF2B5EF4-FFF2-40B4-BE49-F238E27FC236}">
              <a16:creationId xmlns:a16="http://schemas.microsoft.com/office/drawing/2014/main" id="{FC021508-47FC-4882-838D-E6C3F4A2B44E}"/>
            </a:ext>
          </a:extLst>
        </xdr:cNvPr>
        <xdr:cNvSpPr txBox="1"/>
      </xdr:nvSpPr>
      <xdr:spPr>
        <a:xfrm>
          <a:off x="14389744" y="17404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53720</xdr:rowOff>
    </xdr:from>
    <xdr:ext cx="405111" cy="259045"/>
    <xdr:sp macro="" textlink="">
      <xdr:nvSpPr>
        <xdr:cNvPr id="897" name="n_3mainValue【庁舎】&#10;有形固定資産減価償却率">
          <a:extLst>
            <a:ext uri="{FF2B5EF4-FFF2-40B4-BE49-F238E27FC236}">
              <a16:creationId xmlns:a16="http://schemas.microsoft.com/office/drawing/2014/main" id="{62C0C64F-3F6B-42BD-9FC5-702ED8473321}"/>
            </a:ext>
          </a:extLst>
        </xdr:cNvPr>
        <xdr:cNvSpPr txBox="1"/>
      </xdr:nvSpPr>
      <xdr:spPr>
        <a:xfrm>
          <a:off x="13500744" y="1737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21063</xdr:rowOff>
    </xdr:from>
    <xdr:ext cx="405111" cy="259045"/>
    <xdr:sp macro="" textlink="">
      <xdr:nvSpPr>
        <xdr:cNvPr id="898" name="n_4mainValue【庁舎】&#10;有形固定資産減価償却率">
          <a:extLst>
            <a:ext uri="{FF2B5EF4-FFF2-40B4-BE49-F238E27FC236}">
              <a16:creationId xmlns:a16="http://schemas.microsoft.com/office/drawing/2014/main" id="{91748066-B714-4070-BC25-23150B71B5AC}"/>
            </a:ext>
          </a:extLst>
        </xdr:cNvPr>
        <xdr:cNvSpPr txBox="1"/>
      </xdr:nvSpPr>
      <xdr:spPr>
        <a:xfrm>
          <a:off x="12611744" y="1733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9" name="正方形/長方形 898">
          <a:extLst>
            <a:ext uri="{FF2B5EF4-FFF2-40B4-BE49-F238E27FC236}">
              <a16:creationId xmlns:a16="http://schemas.microsoft.com/office/drawing/2014/main" id="{C24D8F4F-0AD5-4D4D-A319-CE3CA502629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0" name="正方形/長方形 899">
          <a:extLst>
            <a:ext uri="{FF2B5EF4-FFF2-40B4-BE49-F238E27FC236}">
              <a16:creationId xmlns:a16="http://schemas.microsoft.com/office/drawing/2014/main" id="{893033BB-5E39-493D-B77B-BA6D76680EA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1" name="正方形/長方形 900">
          <a:extLst>
            <a:ext uri="{FF2B5EF4-FFF2-40B4-BE49-F238E27FC236}">
              <a16:creationId xmlns:a16="http://schemas.microsoft.com/office/drawing/2014/main" id="{B2A22093-0422-430D-A9E1-F81A9BBC799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2" name="正方形/長方形 901">
          <a:extLst>
            <a:ext uri="{FF2B5EF4-FFF2-40B4-BE49-F238E27FC236}">
              <a16:creationId xmlns:a16="http://schemas.microsoft.com/office/drawing/2014/main" id="{85FE3B26-1B21-4C08-87DF-39DAA71BCFB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3" name="正方形/長方形 902">
          <a:extLst>
            <a:ext uri="{FF2B5EF4-FFF2-40B4-BE49-F238E27FC236}">
              <a16:creationId xmlns:a16="http://schemas.microsoft.com/office/drawing/2014/main" id="{B0BB1970-25F0-4CFE-B94E-8A0C0F19C90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4" name="正方形/長方形 903">
          <a:extLst>
            <a:ext uri="{FF2B5EF4-FFF2-40B4-BE49-F238E27FC236}">
              <a16:creationId xmlns:a16="http://schemas.microsoft.com/office/drawing/2014/main" id="{40C04648-A91B-4E16-850A-D539EF4B5AD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5" name="正方形/長方形 904">
          <a:extLst>
            <a:ext uri="{FF2B5EF4-FFF2-40B4-BE49-F238E27FC236}">
              <a16:creationId xmlns:a16="http://schemas.microsoft.com/office/drawing/2014/main" id="{6491393A-70FB-4E0B-82BA-208C3048313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6" name="正方形/長方形 905">
          <a:extLst>
            <a:ext uri="{FF2B5EF4-FFF2-40B4-BE49-F238E27FC236}">
              <a16:creationId xmlns:a16="http://schemas.microsoft.com/office/drawing/2014/main" id="{5E7958F2-7DB8-41FA-9999-FF5D5409455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7" name="テキスト ボックス 906">
          <a:extLst>
            <a:ext uri="{FF2B5EF4-FFF2-40B4-BE49-F238E27FC236}">
              <a16:creationId xmlns:a16="http://schemas.microsoft.com/office/drawing/2014/main" id="{58652DCB-3EFE-4138-8B5C-65557FA921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8" name="直線コネクタ 907">
          <a:extLst>
            <a:ext uri="{FF2B5EF4-FFF2-40B4-BE49-F238E27FC236}">
              <a16:creationId xmlns:a16="http://schemas.microsoft.com/office/drawing/2014/main" id="{97D70A31-2ECE-4BE0-9D92-E4CAF09BBC0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9" name="直線コネクタ 908">
          <a:extLst>
            <a:ext uri="{FF2B5EF4-FFF2-40B4-BE49-F238E27FC236}">
              <a16:creationId xmlns:a16="http://schemas.microsoft.com/office/drawing/2014/main" id="{94E96B28-AB42-49B8-A413-699A7BD8A2A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0" name="テキスト ボックス 909">
          <a:extLst>
            <a:ext uri="{FF2B5EF4-FFF2-40B4-BE49-F238E27FC236}">
              <a16:creationId xmlns:a16="http://schemas.microsoft.com/office/drawing/2014/main" id="{0184D178-7CD9-4FA8-B4CF-A18AE9F06634}"/>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1" name="直線コネクタ 910">
          <a:extLst>
            <a:ext uri="{FF2B5EF4-FFF2-40B4-BE49-F238E27FC236}">
              <a16:creationId xmlns:a16="http://schemas.microsoft.com/office/drawing/2014/main" id="{1AB15B6C-BEF6-42A4-830C-67234426A5C3}"/>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2" name="テキスト ボックス 911">
          <a:extLst>
            <a:ext uri="{FF2B5EF4-FFF2-40B4-BE49-F238E27FC236}">
              <a16:creationId xmlns:a16="http://schemas.microsoft.com/office/drawing/2014/main" id="{40A4BDAF-0B8C-4130-8640-90EF92E14BA2}"/>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3" name="直線コネクタ 912">
          <a:extLst>
            <a:ext uri="{FF2B5EF4-FFF2-40B4-BE49-F238E27FC236}">
              <a16:creationId xmlns:a16="http://schemas.microsoft.com/office/drawing/2014/main" id="{52BD61D6-5647-4852-B70D-A51AEEFA3408}"/>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4" name="テキスト ボックス 913">
          <a:extLst>
            <a:ext uri="{FF2B5EF4-FFF2-40B4-BE49-F238E27FC236}">
              <a16:creationId xmlns:a16="http://schemas.microsoft.com/office/drawing/2014/main" id="{A70FE4BE-2F34-488E-BD55-A6E26B7756C5}"/>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5" name="直線コネクタ 914">
          <a:extLst>
            <a:ext uri="{FF2B5EF4-FFF2-40B4-BE49-F238E27FC236}">
              <a16:creationId xmlns:a16="http://schemas.microsoft.com/office/drawing/2014/main" id="{3E7E8293-CC82-46C8-A8B5-FCE9E3156693}"/>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6" name="テキスト ボックス 915">
          <a:extLst>
            <a:ext uri="{FF2B5EF4-FFF2-40B4-BE49-F238E27FC236}">
              <a16:creationId xmlns:a16="http://schemas.microsoft.com/office/drawing/2014/main" id="{7B4170D3-D880-401D-95D9-016A64B7721D}"/>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2D4585A2-3B63-4713-BFD1-913C8C9F890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9D69C49C-1BF8-4A63-BA76-FA13A014112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庁舎】&#10;一人当たり面積グラフ枠">
          <a:extLst>
            <a:ext uri="{FF2B5EF4-FFF2-40B4-BE49-F238E27FC236}">
              <a16:creationId xmlns:a16="http://schemas.microsoft.com/office/drawing/2014/main" id="{E1E5C0E7-6EAA-40A0-9AD1-683FE2E0416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920" name="直線コネクタ 919">
          <a:extLst>
            <a:ext uri="{FF2B5EF4-FFF2-40B4-BE49-F238E27FC236}">
              <a16:creationId xmlns:a16="http://schemas.microsoft.com/office/drawing/2014/main" id="{78CE2580-9BAA-456F-8D39-451C4AA3DB55}"/>
            </a:ext>
          </a:extLst>
        </xdr:cNvPr>
        <xdr:cNvCxnSpPr/>
      </xdr:nvCxnSpPr>
      <xdr:spPr>
        <a:xfrm flipV="1">
          <a:off x="22160864" y="17116044"/>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21" name="【庁舎】&#10;一人当たり面積最小値テキスト">
          <a:extLst>
            <a:ext uri="{FF2B5EF4-FFF2-40B4-BE49-F238E27FC236}">
              <a16:creationId xmlns:a16="http://schemas.microsoft.com/office/drawing/2014/main" id="{6BEE4AAA-FDA2-414A-9E55-6748A3FE79DB}"/>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2" name="直線コネクタ 921">
          <a:extLst>
            <a:ext uri="{FF2B5EF4-FFF2-40B4-BE49-F238E27FC236}">
              <a16:creationId xmlns:a16="http://schemas.microsoft.com/office/drawing/2014/main" id="{84669F20-6D90-4775-8962-CA27FA15EAD9}"/>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923" name="【庁舎】&#10;一人当たり面積最大値テキスト">
          <a:extLst>
            <a:ext uri="{FF2B5EF4-FFF2-40B4-BE49-F238E27FC236}">
              <a16:creationId xmlns:a16="http://schemas.microsoft.com/office/drawing/2014/main" id="{975E7DDC-5B3F-4951-BE10-B9A61A5D7610}"/>
            </a:ext>
          </a:extLst>
        </xdr:cNvPr>
        <xdr:cNvSpPr txBox="1"/>
      </xdr:nvSpPr>
      <xdr:spPr>
        <a:xfrm>
          <a:off x="22199600" y="16891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924" name="直線コネクタ 923">
          <a:extLst>
            <a:ext uri="{FF2B5EF4-FFF2-40B4-BE49-F238E27FC236}">
              <a16:creationId xmlns:a16="http://schemas.microsoft.com/office/drawing/2014/main" id="{91CD3F23-BFF3-4D0B-88B4-72A498C46BC9}"/>
            </a:ext>
          </a:extLst>
        </xdr:cNvPr>
        <xdr:cNvCxnSpPr/>
      </xdr:nvCxnSpPr>
      <xdr:spPr>
        <a:xfrm>
          <a:off x="22072600" y="17116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115840</xdr:rowOff>
    </xdr:from>
    <xdr:ext cx="469744" cy="259045"/>
    <xdr:sp macro="" textlink="">
      <xdr:nvSpPr>
        <xdr:cNvPr id="925" name="【庁舎】&#10;一人当たり面積平均値テキスト">
          <a:extLst>
            <a:ext uri="{FF2B5EF4-FFF2-40B4-BE49-F238E27FC236}">
              <a16:creationId xmlns:a16="http://schemas.microsoft.com/office/drawing/2014/main" id="{950CBE68-0035-474F-A45F-B70BAFC92220}"/>
            </a:ext>
          </a:extLst>
        </xdr:cNvPr>
        <xdr:cNvSpPr txBox="1"/>
      </xdr:nvSpPr>
      <xdr:spPr>
        <a:xfrm>
          <a:off x="22199600" y="17775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926" name="フローチャート: 判断 925">
          <a:extLst>
            <a:ext uri="{FF2B5EF4-FFF2-40B4-BE49-F238E27FC236}">
              <a16:creationId xmlns:a16="http://schemas.microsoft.com/office/drawing/2014/main" id="{393740A0-F0D5-4118-9A18-A1DEBE2E68FA}"/>
            </a:ext>
          </a:extLst>
        </xdr:cNvPr>
        <xdr:cNvSpPr/>
      </xdr:nvSpPr>
      <xdr:spPr>
        <a:xfrm>
          <a:off x="22110700" y="1779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927" name="フローチャート: 判断 926">
          <a:extLst>
            <a:ext uri="{FF2B5EF4-FFF2-40B4-BE49-F238E27FC236}">
              <a16:creationId xmlns:a16="http://schemas.microsoft.com/office/drawing/2014/main" id="{2EE4DCF2-DE4C-42F3-95B0-DA0E4DF28925}"/>
            </a:ext>
          </a:extLst>
        </xdr:cNvPr>
        <xdr:cNvSpPr/>
      </xdr:nvSpPr>
      <xdr:spPr>
        <a:xfrm>
          <a:off x="212725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928" name="フローチャート: 判断 927">
          <a:extLst>
            <a:ext uri="{FF2B5EF4-FFF2-40B4-BE49-F238E27FC236}">
              <a16:creationId xmlns:a16="http://schemas.microsoft.com/office/drawing/2014/main" id="{1E89BA71-2D21-425D-903D-ACB1EBE8C592}"/>
            </a:ext>
          </a:extLst>
        </xdr:cNvPr>
        <xdr:cNvSpPr/>
      </xdr:nvSpPr>
      <xdr:spPr>
        <a:xfrm>
          <a:off x="20383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929" name="フローチャート: 判断 928">
          <a:extLst>
            <a:ext uri="{FF2B5EF4-FFF2-40B4-BE49-F238E27FC236}">
              <a16:creationId xmlns:a16="http://schemas.microsoft.com/office/drawing/2014/main" id="{8E97F46D-FA2B-432C-BA12-2F23BF898925}"/>
            </a:ext>
          </a:extLst>
        </xdr:cNvPr>
        <xdr:cNvSpPr/>
      </xdr:nvSpPr>
      <xdr:spPr>
        <a:xfrm>
          <a:off x="19494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macro="" textlink="">
      <xdr:nvSpPr>
        <xdr:cNvPr id="930" name="フローチャート: 判断 929">
          <a:extLst>
            <a:ext uri="{FF2B5EF4-FFF2-40B4-BE49-F238E27FC236}">
              <a16:creationId xmlns:a16="http://schemas.microsoft.com/office/drawing/2014/main" id="{7A7C9FE0-698E-4506-A7A5-44313967CBDF}"/>
            </a:ext>
          </a:extLst>
        </xdr:cNvPr>
        <xdr:cNvSpPr/>
      </xdr:nvSpPr>
      <xdr:spPr>
        <a:xfrm>
          <a:off x="18605500" y="1781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89A92D9B-F8DD-4C11-81DF-97933DD524F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1B8F39C0-8C18-452F-9D85-EEB4F88AF13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41EA9CC5-8AFB-4BF5-B84E-6FC3D2AC136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9306F8E6-5FD4-4FA2-8100-E35DA9E7510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E80F1123-0051-4AB5-AE06-98DBC86B424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20828</xdr:rowOff>
    </xdr:from>
    <xdr:to>
      <xdr:col>116</xdr:col>
      <xdr:colOff>114300</xdr:colOff>
      <xdr:row>102</xdr:row>
      <xdr:rowOff>122428</xdr:rowOff>
    </xdr:to>
    <xdr:sp macro="" textlink="">
      <xdr:nvSpPr>
        <xdr:cNvPr id="936" name="楕円 935">
          <a:extLst>
            <a:ext uri="{FF2B5EF4-FFF2-40B4-BE49-F238E27FC236}">
              <a16:creationId xmlns:a16="http://schemas.microsoft.com/office/drawing/2014/main" id="{D23655C8-1E6B-4701-AE9E-DB1A8459A4BC}"/>
            </a:ext>
          </a:extLst>
        </xdr:cNvPr>
        <xdr:cNvSpPr/>
      </xdr:nvSpPr>
      <xdr:spPr>
        <a:xfrm>
          <a:off x="22110700" y="17508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43705</xdr:rowOff>
    </xdr:from>
    <xdr:ext cx="469744" cy="259045"/>
    <xdr:sp macro="" textlink="">
      <xdr:nvSpPr>
        <xdr:cNvPr id="937" name="【庁舎】&#10;一人当たり面積該当値テキスト">
          <a:extLst>
            <a:ext uri="{FF2B5EF4-FFF2-40B4-BE49-F238E27FC236}">
              <a16:creationId xmlns:a16="http://schemas.microsoft.com/office/drawing/2014/main" id="{326B4337-DAC2-4424-B416-1DB256654783}"/>
            </a:ext>
          </a:extLst>
        </xdr:cNvPr>
        <xdr:cNvSpPr txBox="1"/>
      </xdr:nvSpPr>
      <xdr:spPr>
        <a:xfrm>
          <a:off x="22199600" y="17360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34544</xdr:rowOff>
    </xdr:from>
    <xdr:to>
      <xdr:col>112</xdr:col>
      <xdr:colOff>38100</xdr:colOff>
      <xdr:row>102</xdr:row>
      <xdr:rowOff>136144</xdr:rowOff>
    </xdr:to>
    <xdr:sp macro="" textlink="">
      <xdr:nvSpPr>
        <xdr:cNvPr id="938" name="楕円 937">
          <a:extLst>
            <a:ext uri="{FF2B5EF4-FFF2-40B4-BE49-F238E27FC236}">
              <a16:creationId xmlns:a16="http://schemas.microsoft.com/office/drawing/2014/main" id="{ECD1C66C-CFFB-4273-8896-E4B040A6D164}"/>
            </a:ext>
          </a:extLst>
        </xdr:cNvPr>
        <xdr:cNvSpPr/>
      </xdr:nvSpPr>
      <xdr:spPr>
        <a:xfrm>
          <a:off x="21272500" y="1752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71628</xdr:rowOff>
    </xdr:from>
    <xdr:to>
      <xdr:col>116</xdr:col>
      <xdr:colOff>63500</xdr:colOff>
      <xdr:row>102</xdr:row>
      <xdr:rowOff>85344</xdr:rowOff>
    </xdr:to>
    <xdr:cxnSp macro="">
      <xdr:nvCxnSpPr>
        <xdr:cNvPr id="939" name="直線コネクタ 938">
          <a:extLst>
            <a:ext uri="{FF2B5EF4-FFF2-40B4-BE49-F238E27FC236}">
              <a16:creationId xmlns:a16="http://schemas.microsoft.com/office/drawing/2014/main" id="{15F8046A-2D0A-4E6F-B5E0-6D1F140D84CA}"/>
            </a:ext>
          </a:extLst>
        </xdr:cNvPr>
        <xdr:cNvCxnSpPr/>
      </xdr:nvCxnSpPr>
      <xdr:spPr>
        <a:xfrm flipV="1">
          <a:off x="21323300" y="1755952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48261</xdr:rowOff>
    </xdr:from>
    <xdr:to>
      <xdr:col>107</xdr:col>
      <xdr:colOff>101600</xdr:colOff>
      <xdr:row>102</xdr:row>
      <xdr:rowOff>149861</xdr:rowOff>
    </xdr:to>
    <xdr:sp macro="" textlink="">
      <xdr:nvSpPr>
        <xdr:cNvPr id="940" name="楕円 939">
          <a:extLst>
            <a:ext uri="{FF2B5EF4-FFF2-40B4-BE49-F238E27FC236}">
              <a16:creationId xmlns:a16="http://schemas.microsoft.com/office/drawing/2014/main" id="{E6508354-C584-4823-8D7C-C7AB176D1C3B}"/>
            </a:ext>
          </a:extLst>
        </xdr:cNvPr>
        <xdr:cNvSpPr/>
      </xdr:nvSpPr>
      <xdr:spPr>
        <a:xfrm>
          <a:off x="20383500" y="1753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85344</xdr:rowOff>
    </xdr:from>
    <xdr:to>
      <xdr:col>111</xdr:col>
      <xdr:colOff>177800</xdr:colOff>
      <xdr:row>102</xdr:row>
      <xdr:rowOff>99061</xdr:rowOff>
    </xdr:to>
    <xdr:cxnSp macro="">
      <xdr:nvCxnSpPr>
        <xdr:cNvPr id="941" name="直線コネクタ 940">
          <a:extLst>
            <a:ext uri="{FF2B5EF4-FFF2-40B4-BE49-F238E27FC236}">
              <a16:creationId xmlns:a16="http://schemas.microsoft.com/office/drawing/2014/main" id="{D79E95B8-2DB9-4DFD-B2AE-B2AF24124817}"/>
            </a:ext>
          </a:extLst>
        </xdr:cNvPr>
        <xdr:cNvCxnSpPr/>
      </xdr:nvCxnSpPr>
      <xdr:spPr>
        <a:xfrm flipV="1">
          <a:off x="20434300" y="17573244"/>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61976</xdr:rowOff>
    </xdr:from>
    <xdr:to>
      <xdr:col>102</xdr:col>
      <xdr:colOff>165100</xdr:colOff>
      <xdr:row>102</xdr:row>
      <xdr:rowOff>163576</xdr:rowOff>
    </xdr:to>
    <xdr:sp macro="" textlink="">
      <xdr:nvSpPr>
        <xdr:cNvPr id="942" name="楕円 941">
          <a:extLst>
            <a:ext uri="{FF2B5EF4-FFF2-40B4-BE49-F238E27FC236}">
              <a16:creationId xmlns:a16="http://schemas.microsoft.com/office/drawing/2014/main" id="{EFDE964B-888B-4CD4-9ACA-46B560F42D11}"/>
            </a:ext>
          </a:extLst>
        </xdr:cNvPr>
        <xdr:cNvSpPr/>
      </xdr:nvSpPr>
      <xdr:spPr>
        <a:xfrm>
          <a:off x="19494500" y="1754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99061</xdr:rowOff>
    </xdr:from>
    <xdr:to>
      <xdr:col>107</xdr:col>
      <xdr:colOff>50800</xdr:colOff>
      <xdr:row>102</xdr:row>
      <xdr:rowOff>112776</xdr:rowOff>
    </xdr:to>
    <xdr:cxnSp macro="">
      <xdr:nvCxnSpPr>
        <xdr:cNvPr id="943" name="直線コネクタ 942">
          <a:extLst>
            <a:ext uri="{FF2B5EF4-FFF2-40B4-BE49-F238E27FC236}">
              <a16:creationId xmlns:a16="http://schemas.microsoft.com/office/drawing/2014/main" id="{AEB76DC7-4B3E-4206-9D0A-FCC18B642B52}"/>
            </a:ext>
          </a:extLst>
        </xdr:cNvPr>
        <xdr:cNvCxnSpPr/>
      </xdr:nvCxnSpPr>
      <xdr:spPr>
        <a:xfrm flipV="1">
          <a:off x="19545300" y="17586961"/>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75692</xdr:rowOff>
    </xdr:from>
    <xdr:to>
      <xdr:col>98</xdr:col>
      <xdr:colOff>38100</xdr:colOff>
      <xdr:row>103</xdr:row>
      <xdr:rowOff>5842</xdr:rowOff>
    </xdr:to>
    <xdr:sp macro="" textlink="">
      <xdr:nvSpPr>
        <xdr:cNvPr id="944" name="楕円 943">
          <a:extLst>
            <a:ext uri="{FF2B5EF4-FFF2-40B4-BE49-F238E27FC236}">
              <a16:creationId xmlns:a16="http://schemas.microsoft.com/office/drawing/2014/main" id="{C0696BE5-058A-4B6D-B099-16C33A68A8AF}"/>
            </a:ext>
          </a:extLst>
        </xdr:cNvPr>
        <xdr:cNvSpPr/>
      </xdr:nvSpPr>
      <xdr:spPr>
        <a:xfrm>
          <a:off x="18605500" y="1756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112776</xdr:rowOff>
    </xdr:from>
    <xdr:to>
      <xdr:col>102</xdr:col>
      <xdr:colOff>114300</xdr:colOff>
      <xdr:row>102</xdr:row>
      <xdr:rowOff>126492</xdr:rowOff>
    </xdr:to>
    <xdr:cxnSp macro="">
      <xdr:nvCxnSpPr>
        <xdr:cNvPr id="945" name="直線コネクタ 944">
          <a:extLst>
            <a:ext uri="{FF2B5EF4-FFF2-40B4-BE49-F238E27FC236}">
              <a16:creationId xmlns:a16="http://schemas.microsoft.com/office/drawing/2014/main" id="{2CED24EE-7E9B-4021-8EA9-20780EF3692C}"/>
            </a:ext>
          </a:extLst>
        </xdr:cNvPr>
        <xdr:cNvCxnSpPr/>
      </xdr:nvCxnSpPr>
      <xdr:spPr>
        <a:xfrm flipV="1">
          <a:off x="18656300" y="1760067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63264</xdr:rowOff>
    </xdr:from>
    <xdr:ext cx="469744" cy="259045"/>
    <xdr:sp macro="" textlink="">
      <xdr:nvSpPr>
        <xdr:cNvPr id="946" name="n_1aveValue【庁舎】&#10;一人当たり面積">
          <a:extLst>
            <a:ext uri="{FF2B5EF4-FFF2-40B4-BE49-F238E27FC236}">
              <a16:creationId xmlns:a16="http://schemas.microsoft.com/office/drawing/2014/main" id="{9235D90E-1E40-4209-98C9-AFBFAE6BD532}"/>
            </a:ext>
          </a:extLst>
        </xdr:cNvPr>
        <xdr:cNvSpPr txBox="1"/>
      </xdr:nvSpPr>
      <xdr:spPr>
        <a:xfrm>
          <a:off x="21075727" y="1789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54119</xdr:rowOff>
    </xdr:from>
    <xdr:ext cx="469744" cy="259045"/>
    <xdr:sp macro="" textlink="">
      <xdr:nvSpPr>
        <xdr:cNvPr id="947" name="n_2aveValue【庁舎】&#10;一人当たり面積">
          <a:extLst>
            <a:ext uri="{FF2B5EF4-FFF2-40B4-BE49-F238E27FC236}">
              <a16:creationId xmlns:a16="http://schemas.microsoft.com/office/drawing/2014/main" id="{D53099A1-AB39-4224-86CF-5EA53085B65D}"/>
            </a:ext>
          </a:extLst>
        </xdr:cNvPr>
        <xdr:cNvSpPr txBox="1"/>
      </xdr:nvSpPr>
      <xdr:spPr>
        <a:xfrm>
          <a:off x="20199427" y="1788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54119</xdr:rowOff>
    </xdr:from>
    <xdr:ext cx="469744" cy="259045"/>
    <xdr:sp macro="" textlink="">
      <xdr:nvSpPr>
        <xdr:cNvPr id="948" name="n_3aveValue【庁舎】&#10;一人当たり面積">
          <a:extLst>
            <a:ext uri="{FF2B5EF4-FFF2-40B4-BE49-F238E27FC236}">
              <a16:creationId xmlns:a16="http://schemas.microsoft.com/office/drawing/2014/main" id="{3C7EC541-A9D6-4D0E-96E3-EEB2645767DC}"/>
            </a:ext>
          </a:extLst>
        </xdr:cNvPr>
        <xdr:cNvSpPr txBox="1"/>
      </xdr:nvSpPr>
      <xdr:spPr>
        <a:xfrm>
          <a:off x="19310427" y="1788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76979</xdr:rowOff>
    </xdr:from>
    <xdr:ext cx="469744" cy="259045"/>
    <xdr:sp macro="" textlink="">
      <xdr:nvSpPr>
        <xdr:cNvPr id="949" name="n_4aveValue【庁舎】&#10;一人当たり面積">
          <a:extLst>
            <a:ext uri="{FF2B5EF4-FFF2-40B4-BE49-F238E27FC236}">
              <a16:creationId xmlns:a16="http://schemas.microsoft.com/office/drawing/2014/main" id="{1B214CB2-9637-4933-8713-5DBF9BCEC505}"/>
            </a:ext>
          </a:extLst>
        </xdr:cNvPr>
        <xdr:cNvSpPr txBox="1"/>
      </xdr:nvSpPr>
      <xdr:spPr>
        <a:xfrm>
          <a:off x="18421427" y="1790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152671</xdr:rowOff>
    </xdr:from>
    <xdr:ext cx="469744" cy="259045"/>
    <xdr:sp macro="" textlink="">
      <xdr:nvSpPr>
        <xdr:cNvPr id="950" name="n_1mainValue【庁舎】&#10;一人当たり面積">
          <a:extLst>
            <a:ext uri="{FF2B5EF4-FFF2-40B4-BE49-F238E27FC236}">
              <a16:creationId xmlns:a16="http://schemas.microsoft.com/office/drawing/2014/main" id="{8D27887E-9A3D-4539-8EA7-637CE5A847AC}"/>
            </a:ext>
          </a:extLst>
        </xdr:cNvPr>
        <xdr:cNvSpPr txBox="1"/>
      </xdr:nvSpPr>
      <xdr:spPr>
        <a:xfrm>
          <a:off x="21075727" y="1729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166388</xdr:rowOff>
    </xdr:from>
    <xdr:ext cx="469744" cy="259045"/>
    <xdr:sp macro="" textlink="">
      <xdr:nvSpPr>
        <xdr:cNvPr id="951" name="n_2mainValue【庁舎】&#10;一人当たり面積">
          <a:extLst>
            <a:ext uri="{FF2B5EF4-FFF2-40B4-BE49-F238E27FC236}">
              <a16:creationId xmlns:a16="http://schemas.microsoft.com/office/drawing/2014/main" id="{63C58DC3-1668-468F-93D8-51DE8DCA20FB}"/>
            </a:ext>
          </a:extLst>
        </xdr:cNvPr>
        <xdr:cNvSpPr txBox="1"/>
      </xdr:nvSpPr>
      <xdr:spPr>
        <a:xfrm>
          <a:off x="20199427" y="1731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8653</xdr:rowOff>
    </xdr:from>
    <xdr:ext cx="469744" cy="259045"/>
    <xdr:sp macro="" textlink="">
      <xdr:nvSpPr>
        <xdr:cNvPr id="952" name="n_3mainValue【庁舎】&#10;一人当たり面積">
          <a:extLst>
            <a:ext uri="{FF2B5EF4-FFF2-40B4-BE49-F238E27FC236}">
              <a16:creationId xmlns:a16="http://schemas.microsoft.com/office/drawing/2014/main" id="{C96F4BBE-4114-47DB-AE24-35035824DAD8}"/>
            </a:ext>
          </a:extLst>
        </xdr:cNvPr>
        <xdr:cNvSpPr txBox="1"/>
      </xdr:nvSpPr>
      <xdr:spPr>
        <a:xfrm>
          <a:off x="19310427" y="17325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22369</xdr:rowOff>
    </xdr:from>
    <xdr:ext cx="469744" cy="259045"/>
    <xdr:sp macro="" textlink="">
      <xdr:nvSpPr>
        <xdr:cNvPr id="953" name="n_4mainValue【庁舎】&#10;一人当たり面積">
          <a:extLst>
            <a:ext uri="{FF2B5EF4-FFF2-40B4-BE49-F238E27FC236}">
              <a16:creationId xmlns:a16="http://schemas.microsoft.com/office/drawing/2014/main" id="{9C04D0FB-D638-448B-A52C-CDF758DD7601}"/>
            </a:ext>
          </a:extLst>
        </xdr:cNvPr>
        <xdr:cNvSpPr txBox="1"/>
      </xdr:nvSpPr>
      <xdr:spPr>
        <a:xfrm>
          <a:off x="18421427" y="17338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825E6DA5-CC5B-49E5-8209-8B9578C9054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EA5B8DA4-3B24-49B7-B244-0BA1580D8E4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08ECC012-F865-4F9C-B2C9-7250193E335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類似団体と比較して特に有形固定資産減価償却率が特に高くなっているのは、体育館・プールであるが、これは昭和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年に取得した北浦体育館や昭和</a:t>
          </a:r>
          <a:r>
            <a:rPr kumimoji="1" lang="en-US" altLang="ja-JP" sz="1300">
              <a:latin typeface="ＭＳ Ｐゴシック" panose="020B0600070205080204" pitchFamily="50" charset="-128"/>
              <a:ea typeface="ＭＳ Ｐゴシック" panose="020B0600070205080204" pitchFamily="50" charset="-128"/>
            </a:rPr>
            <a:t>57</a:t>
          </a:r>
          <a:r>
            <a:rPr kumimoji="1" lang="ja-JP" altLang="en-US" sz="1300">
              <a:latin typeface="ＭＳ Ｐゴシック" panose="020B0600070205080204" pitchFamily="50" charset="-128"/>
              <a:ea typeface="ＭＳ Ｐゴシック" panose="020B0600070205080204" pitchFamily="50" charset="-128"/>
            </a:rPr>
            <a:t>年に取得した北方勤労者体育センターの老朽化によるものである。</a:t>
          </a:r>
        </a:p>
        <a:p>
          <a:r>
            <a:rPr kumimoji="1" lang="ja-JP" altLang="en-US" sz="1300">
              <a:latin typeface="ＭＳ Ｐゴシック" panose="020B0600070205080204" pitchFamily="50" charset="-128"/>
              <a:ea typeface="ＭＳ Ｐゴシック" panose="020B0600070205080204" pitchFamily="50" charset="-128"/>
            </a:rPr>
            <a:t>特に低くなっているのは、保健センター・保健所であるが、これは平成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年度に新たに取得したためである。</a:t>
          </a:r>
        </a:p>
        <a:p>
          <a:r>
            <a:rPr kumimoji="1" lang="ja-JP" altLang="en-US" sz="1300">
              <a:latin typeface="ＭＳ Ｐゴシック" panose="020B0600070205080204" pitchFamily="50" charset="-128"/>
              <a:ea typeface="ＭＳ Ｐゴシック" panose="020B0600070205080204" pitchFamily="50" charset="-128"/>
            </a:rPr>
            <a:t>また、市民会館については令和４年度に大きく改善しているが、これは新たに野口遵記念館を取得したためである。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Svr002\&#36001;&#25919;$\&#12288;&#27770;&#31639;\&#36001;&#25919;&#27604;&#36611;&#20998;&#26512;&#34920;&#12539;&#27507;&#20986;&#27604;&#36611;&#20998;&#26512;&#34920;\&#20196;&#21644;&#65302;&#24180;&#24230;&#27770;&#31639;\&#9318;&#12501;&#12449;&#12452;&#12523;&#32080;&#21512;&#20381;&#38972;&#21450;&#12403;&#20998;&#26512;&#20381;&#38972;\R8.08.24&#12288;&#12304;&#12288;&#29031;&#20250;&#12305;&#12304;9.7&#65288;&#26376;&#65289;&#12294;&#12305;&#20196;&#21644;&#65302;&#24180;&#24230;&#36001;&#25919;&#29366;&#27841;&#36039;&#26009;&#38598;&#12398;&#20316;&#25104;&#31561;&#12395;&#12388;&#12356;&#12390;&#65288;&#20381;&#38972;&#65289;\03%20&#22238;&#31572;\&#9312;&#20206;&#22577;&#21578;\&#12304;&#36001;&#25919;&#29366;&#27841;&#36039;&#26009;&#38598;&#12305;_452033_&#24310;&#23713;&#24066;_2024(2&#22238;&#30446;).xlsx" TargetMode="External"/><Relationship Id="rId1" Type="http://schemas.openxmlformats.org/officeDocument/2006/relationships/externalLinkPath" Target="/&#12288;&#27770;&#31639;/&#36001;&#25919;&#27604;&#36611;&#20998;&#26512;&#34920;&#12539;&#27507;&#20986;&#27604;&#36611;&#20998;&#26512;&#34920;/&#20196;&#21644;&#65302;&#24180;&#24230;&#27770;&#31639;/&#9318;&#12501;&#12449;&#12452;&#12523;&#32080;&#21512;&#20381;&#38972;&#21450;&#12403;&#20998;&#26512;&#20381;&#38972;/R8.08.24&#12288;&#12304;&#12288;&#29031;&#20250;&#12305;&#12304;9.7&#65288;&#26376;&#65289;&#12294;&#12305;&#20196;&#21644;&#65302;&#24180;&#24230;&#36001;&#25919;&#29366;&#27841;&#36039;&#26009;&#38598;&#12398;&#20316;&#25104;&#31561;&#12395;&#12388;&#12356;&#12390;&#65288;&#20381;&#38972;&#65289;/03%20&#22238;&#31572;/&#9312;&#20206;&#22577;&#21578;/&#12304;&#36001;&#25919;&#29366;&#27841;&#36039;&#26009;&#38598;&#12305;_452033_&#24310;&#23713;&#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X51">
            <v>4</v>
          </cell>
          <cell r="CF51">
            <v>2.7</v>
          </cell>
          <cell r="CN51">
            <v>2.1</v>
          </cell>
          <cell r="CV51">
            <v>15.9</v>
          </cell>
        </row>
        <row r="53">
          <cell r="BP53">
            <v>58.1</v>
          </cell>
          <cell r="BX53">
            <v>59.2</v>
          </cell>
          <cell r="CF53">
            <v>59.2</v>
          </cell>
          <cell r="CN53">
            <v>60.3</v>
          </cell>
          <cell r="CV53">
            <v>61.3</v>
          </cell>
        </row>
        <row r="55">
          <cell r="AN55" t="str">
            <v>類似団体内平均値</v>
          </cell>
          <cell r="BP55">
            <v>3.9</v>
          </cell>
          <cell r="BX55">
            <v>0</v>
          </cell>
          <cell r="CF55">
            <v>0</v>
          </cell>
          <cell r="CN55">
            <v>0</v>
          </cell>
          <cell r="CV55">
            <v>0</v>
          </cell>
        </row>
        <row r="57">
          <cell r="BP57">
            <v>63.1</v>
          </cell>
          <cell r="BX57">
            <v>63.2</v>
          </cell>
          <cell r="CF57">
            <v>64</v>
          </cell>
          <cell r="CN57">
            <v>65.5</v>
          </cell>
          <cell r="CV57">
            <v>66.099999999999994</v>
          </cell>
        </row>
        <row r="72">
          <cell r="BP72" t="str">
            <v>R02</v>
          </cell>
          <cell r="BX72" t="str">
            <v>R03</v>
          </cell>
          <cell r="CF72" t="str">
            <v>R04</v>
          </cell>
          <cell r="CN72" t="str">
            <v>R05</v>
          </cell>
          <cell r="CV72" t="str">
            <v>R06</v>
          </cell>
        </row>
        <row r="73">
          <cell r="AN73" t="str">
            <v>当該団体値</v>
          </cell>
          <cell r="BX73">
            <v>4</v>
          </cell>
          <cell r="CF73">
            <v>2.7</v>
          </cell>
          <cell r="CN73">
            <v>2.1</v>
          </cell>
          <cell r="CV73">
            <v>15.9</v>
          </cell>
        </row>
        <row r="75">
          <cell r="BP75">
            <v>8.1</v>
          </cell>
          <cell r="BX75">
            <v>7.7</v>
          </cell>
          <cell r="CF75">
            <v>7.8</v>
          </cell>
          <cell r="CN75">
            <v>8.1</v>
          </cell>
          <cell r="CV75">
            <v>8.6</v>
          </cell>
        </row>
        <row r="77">
          <cell r="AN77" t="str">
            <v>類似団体内平均値</v>
          </cell>
          <cell r="BP77">
            <v>3.9</v>
          </cell>
          <cell r="BX77">
            <v>0</v>
          </cell>
          <cell r="CF77">
            <v>0</v>
          </cell>
          <cell r="CN77">
            <v>0</v>
          </cell>
          <cell r="CV77">
            <v>0</v>
          </cell>
        </row>
        <row r="79">
          <cell r="BP79">
            <v>4.2</v>
          </cell>
          <cell r="BX79">
            <v>4.5</v>
          </cell>
          <cell r="CF79">
            <v>4.5999999999999996</v>
          </cell>
          <cell r="CN79">
            <v>4.7</v>
          </cell>
          <cell r="CV79">
            <v>4.7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75" thickBot="1" x14ac:dyDescent="0.2">
      <c r="B2" s="170" t="s">
        <v>77</v>
      </c>
      <c r="C2" s="170"/>
      <c r="D2" s="171"/>
    </row>
    <row r="3" spans="1:119" ht="18.75" customHeight="1" thickBot="1" x14ac:dyDescent="0.2">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15">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74004811</v>
      </c>
      <c r="BO4" s="449"/>
      <c r="BP4" s="449"/>
      <c r="BQ4" s="449"/>
      <c r="BR4" s="449"/>
      <c r="BS4" s="449"/>
      <c r="BT4" s="449"/>
      <c r="BU4" s="450"/>
      <c r="BV4" s="448">
        <v>72565693</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5.4</v>
      </c>
      <c r="CU4" s="589"/>
      <c r="CV4" s="589"/>
      <c r="CW4" s="589"/>
      <c r="CX4" s="589"/>
      <c r="CY4" s="589"/>
      <c r="CZ4" s="589"/>
      <c r="DA4" s="590"/>
      <c r="DB4" s="588">
        <v>5.6</v>
      </c>
      <c r="DC4" s="589"/>
      <c r="DD4" s="589"/>
      <c r="DE4" s="589"/>
      <c r="DF4" s="589"/>
      <c r="DG4" s="589"/>
      <c r="DH4" s="589"/>
      <c r="DI4" s="590"/>
    </row>
    <row r="5" spans="1:119" ht="18.75" customHeight="1" x14ac:dyDescent="0.15">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70924122</v>
      </c>
      <c r="BO5" s="420"/>
      <c r="BP5" s="420"/>
      <c r="BQ5" s="420"/>
      <c r="BR5" s="420"/>
      <c r="BS5" s="420"/>
      <c r="BT5" s="420"/>
      <c r="BU5" s="421"/>
      <c r="BV5" s="419">
        <v>69891005</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97.2</v>
      </c>
      <c r="CU5" s="417"/>
      <c r="CV5" s="417"/>
      <c r="CW5" s="417"/>
      <c r="CX5" s="417"/>
      <c r="CY5" s="417"/>
      <c r="CZ5" s="417"/>
      <c r="DA5" s="418"/>
      <c r="DB5" s="416">
        <v>96.9</v>
      </c>
      <c r="DC5" s="417"/>
      <c r="DD5" s="417"/>
      <c r="DE5" s="417"/>
      <c r="DF5" s="417"/>
      <c r="DG5" s="417"/>
      <c r="DH5" s="417"/>
      <c r="DI5" s="418"/>
    </row>
    <row r="6" spans="1:119" ht="18.75" customHeight="1" x14ac:dyDescent="0.15">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3080689</v>
      </c>
      <c r="BO6" s="420"/>
      <c r="BP6" s="420"/>
      <c r="BQ6" s="420"/>
      <c r="BR6" s="420"/>
      <c r="BS6" s="420"/>
      <c r="BT6" s="420"/>
      <c r="BU6" s="421"/>
      <c r="BV6" s="419">
        <v>2674688</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97.5</v>
      </c>
      <c r="CU6" s="563"/>
      <c r="CV6" s="563"/>
      <c r="CW6" s="563"/>
      <c r="CX6" s="563"/>
      <c r="CY6" s="563"/>
      <c r="CZ6" s="563"/>
      <c r="DA6" s="564"/>
      <c r="DB6" s="562">
        <v>97.5</v>
      </c>
      <c r="DC6" s="563"/>
      <c r="DD6" s="563"/>
      <c r="DE6" s="563"/>
      <c r="DF6" s="563"/>
      <c r="DG6" s="563"/>
      <c r="DH6" s="563"/>
      <c r="DI6" s="564"/>
    </row>
    <row r="7" spans="1:119" ht="18.75" customHeight="1" x14ac:dyDescent="0.15">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1317914</v>
      </c>
      <c r="BO7" s="420"/>
      <c r="BP7" s="420"/>
      <c r="BQ7" s="420"/>
      <c r="BR7" s="420"/>
      <c r="BS7" s="420"/>
      <c r="BT7" s="420"/>
      <c r="BU7" s="421"/>
      <c r="BV7" s="419">
        <v>859029</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32645001</v>
      </c>
      <c r="CU7" s="420"/>
      <c r="CV7" s="420"/>
      <c r="CW7" s="420"/>
      <c r="CX7" s="420"/>
      <c r="CY7" s="420"/>
      <c r="CZ7" s="420"/>
      <c r="DA7" s="421"/>
      <c r="DB7" s="419">
        <v>32545525</v>
      </c>
      <c r="DC7" s="420"/>
      <c r="DD7" s="420"/>
      <c r="DE7" s="420"/>
      <c r="DF7" s="420"/>
      <c r="DG7" s="420"/>
      <c r="DH7" s="420"/>
      <c r="DI7" s="421"/>
    </row>
    <row r="8" spans="1:119" ht="18.75" customHeight="1" thickBot="1" x14ac:dyDescent="0.2">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1762775</v>
      </c>
      <c r="BO8" s="420"/>
      <c r="BP8" s="420"/>
      <c r="BQ8" s="420"/>
      <c r="BR8" s="420"/>
      <c r="BS8" s="420"/>
      <c r="BT8" s="420"/>
      <c r="BU8" s="421"/>
      <c r="BV8" s="419">
        <v>1815659</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0.53</v>
      </c>
      <c r="CU8" s="523"/>
      <c r="CV8" s="523"/>
      <c r="CW8" s="523"/>
      <c r="CX8" s="523"/>
      <c r="CY8" s="523"/>
      <c r="CZ8" s="523"/>
      <c r="DA8" s="524"/>
      <c r="DB8" s="522">
        <v>0.52</v>
      </c>
      <c r="DC8" s="523"/>
      <c r="DD8" s="523"/>
      <c r="DE8" s="523"/>
      <c r="DF8" s="523"/>
      <c r="DG8" s="523"/>
      <c r="DH8" s="523"/>
      <c r="DI8" s="524"/>
    </row>
    <row r="9" spans="1:119" ht="18.75" customHeight="1" thickBot="1" x14ac:dyDescent="0.2">
      <c r="A9" s="169"/>
      <c r="B9" s="551" t="s">
        <v>106</v>
      </c>
      <c r="C9" s="552"/>
      <c r="D9" s="552"/>
      <c r="E9" s="552"/>
      <c r="F9" s="552"/>
      <c r="G9" s="552"/>
      <c r="H9" s="552"/>
      <c r="I9" s="552"/>
      <c r="J9" s="552"/>
      <c r="K9" s="470"/>
      <c r="L9" s="553" t="s">
        <v>107</v>
      </c>
      <c r="M9" s="554"/>
      <c r="N9" s="554"/>
      <c r="O9" s="554"/>
      <c r="P9" s="554"/>
      <c r="Q9" s="555"/>
      <c r="R9" s="556">
        <v>118394</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-52884</v>
      </c>
      <c r="BO9" s="420"/>
      <c r="BP9" s="420"/>
      <c r="BQ9" s="420"/>
      <c r="BR9" s="420"/>
      <c r="BS9" s="420"/>
      <c r="BT9" s="420"/>
      <c r="BU9" s="421"/>
      <c r="BV9" s="419">
        <v>-288491</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13.9</v>
      </c>
      <c r="CU9" s="417"/>
      <c r="CV9" s="417"/>
      <c r="CW9" s="417"/>
      <c r="CX9" s="417"/>
      <c r="CY9" s="417"/>
      <c r="CZ9" s="417"/>
      <c r="DA9" s="418"/>
      <c r="DB9" s="416">
        <v>14.4</v>
      </c>
      <c r="DC9" s="417"/>
      <c r="DD9" s="417"/>
      <c r="DE9" s="417"/>
      <c r="DF9" s="417"/>
      <c r="DG9" s="417"/>
      <c r="DH9" s="417"/>
      <c r="DI9" s="418"/>
    </row>
    <row r="10" spans="1:119" ht="18.75" customHeight="1" thickBot="1" x14ac:dyDescent="0.2">
      <c r="A10" s="169"/>
      <c r="B10" s="551"/>
      <c r="C10" s="552"/>
      <c r="D10" s="552"/>
      <c r="E10" s="552"/>
      <c r="F10" s="552"/>
      <c r="G10" s="552"/>
      <c r="H10" s="552"/>
      <c r="I10" s="552"/>
      <c r="J10" s="552"/>
      <c r="K10" s="470"/>
      <c r="L10" s="375" t="s">
        <v>112</v>
      </c>
      <c r="M10" s="376"/>
      <c r="N10" s="376"/>
      <c r="O10" s="376"/>
      <c r="P10" s="376"/>
      <c r="Q10" s="377"/>
      <c r="R10" s="372">
        <v>125159</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114</v>
      </c>
      <c r="AV10" s="478"/>
      <c r="AW10" s="478"/>
      <c r="AX10" s="478"/>
      <c r="AY10" s="433" t="s">
        <v>115</v>
      </c>
      <c r="AZ10" s="434"/>
      <c r="BA10" s="434"/>
      <c r="BB10" s="434"/>
      <c r="BC10" s="434"/>
      <c r="BD10" s="434"/>
      <c r="BE10" s="434"/>
      <c r="BF10" s="434"/>
      <c r="BG10" s="434"/>
      <c r="BH10" s="434"/>
      <c r="BI10" s="434"/>
      <c r="BJ10" s="434"/>
      <c r="BK10" s="434"/>
      <c r="BL10" s="434"/>
      <c r="BM10" s="435"/>
      <c r="BN10" s="419">
        <v>926020</v>
      </c>
      <c r="BO10" s="420"/>
      <c r="BP10" s="420"/>
      <c r="BQ10" s="420"/>
      <c r="BR10" s="420"/>
      <c r="BS10" s="420"/>
      <c r="BT10" s="420"/>
      <c r="BU10" s="421"/>
      <c r="BV10" s="419">
        <v>1067673</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114</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15">
      <c r="A12" s="169"/>
      <c r="B12" s="525" t="s">
        <v>123</v>
      </c>
      <c r="C12" s="526"/>
      <c r="D12" s="526"/>
      <c r="E12" s="526"/>
      <c r="F12" s="526"/>
      <c r="G12" s="526"/>
      <c r="H12" s="526"/>
      <c r="I12" s="526"/>
      <c r="J12" s="526"/>
      <c r="K12" s="527"/>
      <c r="L12" s="534" t="s">
        <v>124</v>
      </c>
      <c r="M12" s="535"/>
      <c r="N12" s="535"/>
      <c r="O12" s="535"/>
      <c r="P12" s="535"/>
      <c r="Q12" s="536"/>
      <c r="R12" s="537">
        <v>113936</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90</v>
      </c>
      <c r="AV12" s="478"/>
      <c r="AW12" s="478"/>
      <c r="AX12" s="478"/>
      <c r="AY12" s="433" t="s">
        <v>128</v>
      </c>
      <c r="AZ12" s="434"/>
      <c r="BA12" s="434"/>
      <c r="BB12" s="434"/>
      <c r="BC12" s="434"/>
      <c r="BD12" s="434"/>
      <c r="BE12" s="434"/>
      <c r="BF12" s="434"/>
      <c r="BG12" s="434"/>
      <c r="BH12" s="434"/>
      <c r="BI12" s="434"/>
      <c r="BJ12" s="434"/>
      <c r="BK12" s="434"/>
      <c r="BL12" s="434"/>
      <c r="BM12" s="435"/>
      <c r="BN12" s="419">
        <v>926020</v>
      </c>
      <c r="BO12" s="420"/>
      <c r="BP12" s="420"/>
      <c r="BQ12" s="420"/>
      <c r="BR12" s="420"/>
      <c r="BS12" s="420"/>
      <c r="BT12" s="420"/>
      <c r="BU12" s="421"/>
      <c r="BV12" s="419">
        <v>1067673</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15">
      <c r="A13" s="169"/>
      <c r="B13" s="528"/>
      <c r="C13" s="529"/>
      <c r="D13" s="529"/>
      <c r="E13" s="529"/>
      <c r="F13" s="529"/>
      <c r="G13" s="529"/>
      <c r="H13" s="529"/>
      <c r="I13" s="529"/>
      <c r="J13" s="529"/>
      <c r="K13" s="530"/>
      <c r="L13" s="178"/>
      <c r="M13" s="503" t="s">
        <v>130</v>
      </c>
      <c r="N13" s="504"/>
      <c r="O13" s="504"/>
      <c r="P13" s="504"/>
      <c r="Q13" s="505"/>
      <c r="R13" s="506">
        <v>113244</v>
      </c>
      <c r="S13" s="507"/>
      <c r="T13" s="507"/>
      <c r="U13" s="507"/>
      <c r="V13" s="508"/>
      <c r="W13" s="509" t="s">
        <v>131</v>
      </c>
      <c r="X13" s="405"/>
      <c r="Y13" s="405"/>
      <c r="Z13" s="405"/>
      <c r="AA13" s="405"/>
      <c r="AB13" s="406"/>
      <c r="AC13" s="372">
        <v>2725</v>
      </c>
      <c r="AD13" s="373"/>
      <c r="AE13" s="373"/>
      <c r="AF13" s="373"/>
      <c r="AG13" s="374"/>
      <c r="AH13" s="372">
        <v>3017</v>
      </c>
      <c r="AI13" s="373"/>
      <c r="AJ13" s="373"/>
      <c r="AK13" s="373"/>
      <c r="AL13" s="432"/>
      <c r="AM13" s="476" t="s">
        <v>132</v>
      </c>
      <c r="AN13" s="376"/>
      <c r="AO13" s="376"/>
      <c r="AP13" s="376"/>
      <c r="AQ13" s="376"/>
      <c r="AR13" s="376"/>
      <c r="AS13" s="376"/>
      <c r="AT13" s="377"/>
      <c r="AU13" s="477" t="s">
        <v>114</v>
      </c>
      <c r="AV13" s="478"/>
      <c r="AW13" s="478"/>
      <c r="AX13" s="478"/>
      <c r="AY13" s="433" t="s">
        <v>133</v>
      </c>
      <c r="AZ13" s="434"/>
      <c r="BA13" s="434"/>
      <c r="BB13" s="434"/>
      <c r="BC13" s="434"/>
      <c r="BD13" s="434"/>
      <c r="BE13" s="434"/>
      <c r="BF13" s="434"/>
      <c r="BG13" s="434"/>
      <c r="BH13" s="434"/>
      <c r="BI13" s="434"/>
      <c r="BJ13" s="434"/>
      <c r="BK13" s="434"/>
      <c r="BL13" s="434"/>
      <c r="BM13" s="435"/>
      <c r="BN13" s="419">
        <v>-52884</v>
      </c>
      <c r="BO13" s="420"/>
      <c r="BP13" s="420"/>
      <c r="BQ13" s="420"/>
      <c r="BR13" s="420"/>
      <c r="BS13" s="420"/>
      <c r="BT13" s="420"/>
      <c r="BU13" s="421"/>
      <c r="BV13" s="419">
        <v>-288491</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8.6</v>
      </c>
      <c r="CU13" s="417"/>
      <c r="CV13" s="417"/>
      <c r="CW13" s="417"/>
      <c r="CX13" s="417"/>
      <c r="CY13" s="417"/>
      <c r="CZ13" s="417"/>
      <c r="DA13" s="418"/>
      <c r="DB13" s="416">
        <v>8.1</v>
      </c>
      <c r="DC13" s="417"/>
      <c r="DD13" s="417"/>
      <c r="DE13" s="417"/>
      <c r="DF13" s="417"/>
      <c r="DG13" s="417"/>
      <c r="DH13" s="417"/>
      <c r="DI13" s="418"/>
    </row>
    <row r="14" spans="1:119" ht="18.75" customHeight="1" thickBot="1" x14ac:dyDescent="0.2">
      <c r="A14" s="169"/>
      <c r="B14" s="528"/>
      <c r="C14" s="529"/>
      <c r="D14" s="529"/>
      <c r="E14" s="529"/>
      <c r="F14" s="529"/>
      <c r="G14" s="529"/>
      <c r="H14" s="529"/>
      <c r="I14" s="529"/>
      <c r="J14" s="529"/>
      <c r="K14" s="530"/>
      <c r="L14" s="493" t="s">
        <v>135</v>
      </c>
      <c r="M14" s="546"/>
      <c r="N14" s="546"/>
      <c r="O14" s="546"/>
      <c r="P14" s="546"/>
      <c r="Q14" s="547"/>
      <c r="R14" s="506">
        <v>115847</v>
      </c>
      <c r="S14" s="507"/>
      <c r="T14" s="507"/>
      <c r="U14" s="507"/>
      <c r="V14" s="508"/>
      <c r="W14" s="510"/>
      <c r="X14" s="408"/>
      <c r="Y14" s="408"/>
      <c r="Z14" s="408"/>
      <c r="AA14" s="408"/>
      <c r="AB14" s="409"/>
      <c r="AC14" s="499">
        <v>5.0999999999999996</v>
      </c>
      <c r="AD14" s="500"/>
      <c r="AE14" s="500"/>
      <c r="AF14" s="500"/>
      <c r="AG14" s="501"/>
      <c r="AH14" s="499">
        <v>5.5</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v>15.9</v>
      </c>
      <c r="CU14" s="517"/>
      <c r="CV14" s="517"/>
      <c r="CW14" s="517"/>
      <c r="CX14" s="517"/>
      <c r="CY14" s="517"/>
      <c r="CZ14" s="517"/>
      <c r="DA14" s="518"/>
      <c r="DB14" s="516">
        <v>2.1</v>
      </c>
      <c r="DC14" s="517"/>
      <c r="DD14" s="517"/>
      <c r="DE14" s="517"/>
      <c r="DF14" s="517"/>
      <c r="DG14" s="517"/>
      <c r="DH14" s="517"/>
      <c r="DI14" s="518"/>
    </row>
    <row r="15" spans="1:119" ht="18.75" customHeight="1" x14ac:dyDescent="0.15">
      <c r="A15" s="169"/>
      <c r="B15" s="528"/>
      <c r="C15" s="529"/>
      <c r="D15" s="529"/>
      <c r="E15" s="529"/>
      <c r="F15" s="529"/>
      <c r="G15" s="529"/>
      <c r="H15" s="529"/>
      <c r="I15" s="529"/>
      <c r="J15" s="529"/>
      <c r="K15" s="530"/>
      <c r="L15" s="178"/>
      <c r="M15" s="503" t="s">
        <v>130</v>
      </c>
      <c r="N15" s="504"/>
      <c r="O15" s="504"/>
      <c r="P15" s="504"/>
      <c r="Q15" s="505"/>
      <c r="R15" s="506">
        <v>115254</v>
      </c>
      <c r="S15" s="507"/>
      <c r="T15" s="507"/>
      <c r="U15" s="507"/>
      <c r="V15" s="508"/>
      <c r="W15" s="509" t="s">
        <v>137</v>
      </c>
      <c r="X15" s="405"/>
      <c r="Y15" s="405"/>
      <c r="Z15" s="405"/>
      <c r="AA15" s="405"/>
      <c r="AB15" s="406"/>
      <c r="AC15" s="372">
        <v>15115</v>
      </c>
      <c r="AD15" s="373"/>
      <c r="AE15" s="373"/>
      <c r="AF15" s="373"/>
      <c r="AG15" s="374"/>
      <c r="AH15" s="372">
        <v>15279</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14972450</v>
      </c>
      <c r="BO15" s="449"/>
      <c r="BP15" s="449"/>
      <c r="BQ15" s="449"/>
      <c r="BR15" s="449"/>
      <c r="BS15" s="449"/>
      <c r="BT15" s="449"/>
      <c r="BU15" s="450"/>
      <c r="BV15" s="448">
        <v>15454597</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28.3</v>
      </c>
      <c r="AD16" s="500"/>
      <c r="AE16" s="500"/>
      <c r="AF16" s="500"/>
      <c r="AG16" s="501"/>
      <c r="AH16" s="499">
        <v>27.8</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28667282</v>
      </c>
      <c r="BO16" s="420"/>
      <c r="BP16" s="420"/>
      <c r="BQ16" s="420"/>
      <c r="BR16" s="420"/>
      <c r="BS16" s="420"/>
      <c r="BT16" s="420"/>
      <c r="BU16" s="421"/>
      <c r="BV16" s="419">
        <v>28320108</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35518</v>
      </c>
      <c r="AD17" s="373"/>
      <c r="AE17" s="373"/>
      <c r="AF17" s="373"/>
      <c r="AG17" s="374"/>
      <c r="AH17" s="372">
        <v>36739</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18844471</v>
      </c>
      <c r="BO17" s="420"/>
      <c r="BP17" s="420"/>
      <c r="BQ17" s="420"/>
      <c r="BR17" s="420"/>
      <c r="BS17" s="420"/>
      <c r="BT17" s="420"/>
      <c r="BU17" s="421"/>
      <c r="BV17" s="419">
        <v>19487936</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
      <c r="A18" s="169"/>
      <c r="B18" s="469" t="s">
        <v>147</v>
      </c>
      <c r="C18" s="470"/>
      <c r="D18" s="470"/>
      <c r="E18" s="471"/>
      <c r="F18" s="471"/>
      <c r="G18" s="471"/>
      <c r="H18" s="471"/>
      <c r="I18" s="471"/>
      <c r="J18" s="471"/>
      <c r="K18" s="471"/>
      <c r="L18" s="472">
        <v>868.02</v>
      </c>
      <c r="M18" s="472"/>
      <c r="N18" s="472"/>
      <c r="O18" s="472"/>
      <c r="P18" s="472"/>
      <c r="Q18" s="472"/>
      <c r="R18" s="473"/>
      <c r="S18" s="473"/>
      <c r="T18" s="473"/>
      <c r="U18" s="473"/>
      <c r="V18" s="474"/>
      <c r="W18" s="490"/>
      <c r="X18" s="491"/>
      <c r="Y18" s="491"/>
      <c r="Z18" s="491"/>
      <c r="AA18" s="491"/>
      <c r="AB18" s="515"/>
      <c r="AC18" s="389">
        <v>66.599999999999994</v>
      </c>
      <c r="AD18" s="390"/>
      <c r="AE18" s="390"/>
      <c r="AF18" s="390"/>
      <c r="AG18" s="475"/>
      <c r="AH18" s="389">
        <v>66.8</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33395737</v>
      </c>
      <c r="BO18" s="420"/>
      <c r="BP18" s="420"/>
      <c r="BQ18" s="420"/>
      <c r="BR18" s="420"/>
      <c r="BS18" s="420"/>
      <c r="BT18" s="420"/>
      <c r="BU18" s="421"/>
      <c r="BV18" s="419">
        <v>32230328</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
      <c r="A19" s="169"/>
      <c r="B19" s="469" t="s">
        <v>149</v>
      </c>
      <c r="C19" s="470"/>
      <c r="D19" s="470"/>
      <c r="E19" s="471"/>
      <c r="F19" s="471"/>
      <c r="G19" s="471"/>
      <c r="H19" s="471"/>
      <c r="I19" s="471"/>
      <c r="J19" s="471"/>
      <c r="K19" s="471"/>
      <c r="L19" s="479">
        <v>136</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43659296</v>
      </c>
      <c r="BO19" s="420"/>
      <c r="BP19" s="420"/>
      <c r="BQ19" s="420"/>
      <c r="BR19" s="420"/>
      <c r="BS19" s="420"/>
      <c r="BT19" s="420"/>
      <c r="BU19" s="421"/>
      <c r="BV19" s="419">
        <v>42663467</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
      <c r="A20" s="169"/>
      <c r="B20" s="469" t="s">
        <v>151</v>
      </c>
      <c r="C20" s="470"/>
      <c r="D20" s="470"/>
      <c r="E20" s="471"/>
      <c r="F20" s="471"/>
      <c r="G20" s="471"/>
      <c r="H20" s="471"/>
      <c r="I20" s="471"/>
      <c r="J20" s="471"/>
      <c r="K20" s="471"/>
      <c r="L20" s="479">
        <v>51566</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15">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53950273</v>
      </c>
      <c r="BO22" s="449"/>
      <c r="BP22" s="449"/>
      <c r="BQ22" s="449"/>
      <c r="BR22" s="449"/>
      <c r="BS22" s="449"/>
      <c r="BT22" s="449"/>
      <c r="BU22" s="450"/>
      <c r="BV22" s="448">
        <v>54021888</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15">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46754462</v>
      </c>
      <c r="BO23" s="420"/>
      <c r="BP23" s="420"/>
      <c r="BQ23" s="420"/>
      <c r="BR23" s="420"/>
      <c r="BS23" s="420"/>
      <c r="BT23" s="420"/>
      <c r="BU23" s="421"/>
      <c r="BV23" s="419">
        <v>46541157</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
      <c r="A24" s="169"/>
      <c r="B24" s="398"/>
      <c r="C24" s="399"/>
      <c r="D24" s="400"/>
      <c r="E24" s="375" t="s">
        <v>161</v>
      </c>
      <c r="F24" s="376"/>
      <c r="G24" s="376"/>
      <c r="H24" s="376"/>
      <c r="I24" s="376"/>
      <c r="J24" s="376"/>
      <c r="K24" s="377"/>
      <c r="L24" s="372">
        <v>1</v>
      </c>
      <c r="M24" s="373"/>
      <c r="N24" s="373"/>
      <c r="O24" s="373"/>
      <c r="P24" s="374"/>
      <c r="Q24" s="372">
        <v>9550</v>
      </c>
      <c r="R24" s="373"/>
      <c r="S24" s="373"/>
      <c r="T24" s="373"/>
      <c r="U24" s="373"/>
      <c r="V24" s="374"/>
      <c r="W24" s="462"/>
      <c r="X24" s="399"/>
      <c r="Y24" s="400"/>
      <c r="Z24" s="375" t="s">
        <v>162</v>
      </c>
      <c r="AA24" s="376"/>
      <c r="AB24" s="376"/>
      <c r="AC24" s="376"/>
      <c r="AD24" s="376"/>
      <c r="AE24" s="376"/>
      <c r="AF24" s="376"/>
      <c r="AG24" s="377"/>
      <c r="AH24" s="372">
        <v>979</v>
      </c>
      <c r="AI24" s="373"/>
      <c r="AJ24" s="373"/>
      <c r="AK24" s="373"/>
      <c r="AL24" s="374"/>
      <c r="AM24" s="372">
        <v>3162170</v>
      </c>
      <c r="AN24" s="373"/>
      <c r="AO24" s="373"/>
      <c r="AP24" s="373"/>
      <c r="AQ24" s="373"/>
      <c r="AR24" s="374"/>
      <c r="AS24" s="372">
        <v>3230</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38418228</v>
      </c>
      <c r="BO24" s="420"/>
      <c r="BP24" s="420"/>
      <c r="BQ24" s="420"/>
      <c r="BR24" s="420"/>
      <c r="BS24" s="420"/>
      <c r="BT24" s="420"/>
      <c r="BU24" s="421"/>
      <c r="BV24" s="419">
        <v>36660768</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15">
      <c r="A25" s="169"/>
      <c r="B25" s="398"/>
      <c r="C25" s="399"/>
      <c r="D25" s="400"/>
      <c r="E25" s="375" t="s">
        <v>164</v>
      </c>
      <c r="F25" s="376"/>
      <c r="G25" s="376"/>
      <c r="H25" s="376"/>
      <c r="I25" s="376"/>
      <c r="J25" s="376"/>
      <c r="K25" s="377"/>
      <c r="L25" s="372">
        <v>2</v>
      </c>
      <c r="M25" s="373"/>
      <c r="N25" s="373"/>
      <c r="O25" s="373"/>
      <c r="P25" s="374"/>
      <c r="Q25" s="372">
        <v>7700</v>
      </c>
      <c r="R25" s="373"/>
      <c r="S25" s="373"/>
      <c r="T25" s="373"/>
      <c r="U25" s="373"/>
      <c r="V25" s="374"/>
      <c r="W25" s="462"/>
      <c r="X25" s="399"/>
      <c r="Y25" s="400"/>
      <c r="Z25" s="375" t="s">
        <v>165</v>
      </c>
      <c r="AA25" s="376"/>
      <c r="AB25" s="376"/>
      <c r="AC25" s="376"/>
      <c r="AD25" s="376"/>
      <c r="AE25" s="376"/>
      <c r="AF25" s="376"/>
      <c r="AG25" s="377"/>
      <c r="AH25" s="372">
        <v>164</v>
      </c>
      <c r="AI25" s="373"/>
      <c r="AJ25" s="373"/>
      <c r="AK25" s="373"/>
      <c r="AL25" s="374"/>
      <c r="AM25" s="372">
        <v>533328</v>
      </c>
      <c r="AN25" s="373"/>
      <c r="AO25" s="373"/>
      <c r="AP25" s="373"/>
      <c r="AQ25" s="373"/>
      <c r="AR25" s="374"/>
      <c r="AS25" s="372">
        <v>3252</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13463266</v>
      </c>
      <c r="BO25" s="449"/>
      <c r="BP25" s="449"/>
      <c r="BQ25" s="449"/>
      <c r="BR25" s="449"/>
      <c r="BS25" s="449"/>
      <c r="BT25" s="449"/>
      <c r="BU25" s="450"/>
      <c r="BV25" s="448">
        <v>10740896</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15">
      <c r="A26" s="169"/>
      <c r="B26" s="398"/>
      <c r="C26" s="399"/>
      <c r="D26" s="400"/>
      <c r="E26" s="375" t="s">
        <v>167</v>
      </c>
      <c r="F26" s="376"/>
      <c r="G26" s="376"/>
      <c r="H26" s="376"/>
      <c r="I26" s="376"/>
      <c r="J26" s="376"/>
      <c r="K26" s="377"/>
      <c r="L26" s="372">
        <v>1</v>
      </c>
      <c r="M26" s="373"/>
      <c r="N26" s="373"/>
      <c r="O26" s="373"/>
      <c r="P26" s="374"/>
      <c r="Q26" s="372">
        <v>6800</v>
      </c>
      <c r="R26" s="373"/>
      <c r="S26" s="373"/>
      <c r="T26" s="373"/>
      <c r="U26" s="373"/>
      <c r="V26" s="374"/>
      <c r="W26" s="462"/>
      <c r="X26" s="399"/>
      <c r="Y26" s="400"/>
      <c r="Z26" s="375" t="s">
        <v>168</v>
      </c>
      <c r="AA26" s="430"/>
      <c r="AB26" s="430"/>
      <c r="AC26" s="430"/>
      <c r="AD26" s="430"/>
      <c r="AE26" s="430"/>
      <c r="AF26" s="430"/>
      <c r="AG26" s="431"/>
      <c r="AH26" s="372">
        <v>20</v>
      </c>
      <c r="AI26" s="373"/>
      <c r="AJ26" s="373"/>
      <c r="AK26" s="373"/>
      <c r="AL26" s="374"/>
      <c r="AM26" s="372">
        <v>77660</v>
      </c>
      <c r="AN26" s="373"/>
      <c r="AO26" s="373"/>
      <c r="AP26" s="373"/>
      <c r="AQ26" s="373"/>
      <c r="AR26" s="374"/>
      <c r="AS26" s="372">
        <v>3883</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
      <c r="A27" s="169"/>
      <c r="B27" s="398"/>
      <c r="C27" s="399"/>
      <c r="D27" s="400"/>
      <c r="E27" s="375" t="s">
        <v>170</v>
      </c>
      <c r="F27" s="376"/>
      <c r="G27" s="376"/>
      <c r="H27" s="376"/>
      <c r="I27" s="376"/>
      <c r="J27" s="376"/>
      <c r="K27" s="377"/>
      <c r="L27" s="372">
        <v>1</v>
      </c>
      <c r="M27" s="373"/>
      <c r="N27" s="373"/>
      <c r="O27" s="373"/>
      <c r="P27" s="374"/>
      <c r="Q27" s="372">
        <v>5160</v>
      </c>
      <c r="R27" s="373"/>
      <c r="S27" s="373"/>
      <c r="T27" s="373"/>
      <c r="U27" s="373"/>
      <c r="V27" s="374"/>
      <c r="W27" s="462"/>
      <c r="X27" s="399"/>
      <c r="Y27" s="400"/>
      <c r="Z27" s="375" t="s">
        <v>171</v>
      </c>
      <c r="AA27" s="376"/>
      <c r="AB27" s="376"/>
      <c r="AC27" s="376"/>
      <c r="AD27" s="376"/>
      <c r="AE27" s="376"/>
      <c r="AF27" s="376"/>
      <c r="AG27" s="377"/>
      <c r="AH27" s="372">
        <v>17</v>
      </c>
      <c r="AI27" s="373"/>
      <c r="AJ27" s="373"/>
      <c r="AK27" s="373"/>
      <c r="AL27" s="374"/>
      <c r="AM27" s="372">
        <v>56394</v>
      </c>
      <c r="AN27" s="373"/>
      <c r="AO27" s="373"/>
      <c r="AP27" s="373"/>
      <c r="AQ27" s="373"/>
      <c r="AR27" s="374"/>
      <c r="AS27" s="372">
        <v>3317</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v>2235013</v>
      </c>
      <c r="BO27" s="454"/>
      <c r="BP27" s="454"/>
      <c r="BQ27" s="454"/>
      <c r="BR27" s="454"/>
      <c r="BS27" s="454"/>
      <c r="BT27" s="454"/>
      <c r="BU27" s="455"/>
      <c r="BV27" s="453">
        <v>2235013</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15">
      <c r="A28" s="169"/>
      <c r="B28" s="398"/>
      <c r="C28" s="399"/>
      <c r="D28" s="400"/>
      <c r="E28" s="375" t="s">
        <v>173</v>
      </c>
      <c r="F28" s="376"/>
      <c r="G28" s="376"/>
      <c r="H28" s="376"/>
      <c r="I28" s="376"/>
      <c r="J28" s="376"/>
      <c r="K28" s="377"/>
      <c r="L28" s="372">
        <v>1</v>
      </c>
      <c r="M28" s="373"/>
      <c r="N28" s="373"/>
      <c r="O28" s="373"/>
      <c r="P28" s="374"/>
      <c r="Q28" s="372">
        <v>4710</v>
      </c>
      <c r="R28" s="373"/>
      <c r="S28" s="373"/>
      <c r="T28" s="373"/>
      <c r="U28" s="373"/>
      <c r="V28" s="374"/>
      <c r="W28" s="462"/>
      <c r="X28" s="399"/>
      <c r="Y28" s="400"/>
      <c r="Z28" s="375" t="s">
        <v>174</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175</v>
      </c>
      <c r="AZ28" s="437"/>
      <c r="BA28" s="437"/>
      <c r="BB28" s="438"/>
      <c r="BC28" s="445" t="s">
        <v>46</v>
      </c>
      <c r="BD28" s="446"/>
      <c r="BE28" s="446"/>
      <c r="BF28" s="446"/>
      <c r="BG28" s="446"/>
      <c r="BH28" s="446"/>
      <c r="BI28" s="446"/>
      <c r="BJ28" s="446"/>
      <c r="BK28" s="446"/>
      <c r="BL28" s="446"/>
      <c r="BM28" s="447"/>
      <c r="BN28" s="448">
        <v>5032997</v>
      </c>
      <c r="BO28" s="449"/>
      <c r="BP28" s="449"/>
      <c r="BQ28" s="449"/>
      <c r="BR28" s="449"/>
      <c r="BS28" s="449"/>
      <c r="BT28" s="449"/>
      <c r="BU28" s="450"/>
      <c r="BV28" s="448">
        <v>5032997</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15">
      <c r="A29" s="169"/>
      <c r="B29" s="398"/>
      <c r="C29" s="399"/>
      <c r="D29" s="400"/>
      <c r="E29" s="375" t="s">
        <v>176</v>
      </c>
      <c r="F29" s="376"/>
      <c r="G29" s="376"/>
      <c r="H29" s="376"/>
      <c r="I29" s="376"/>
      <c r="J29" s="376"/>
      <c r="K29" s="377"/>
      <c r="L29" s="372">
        <v>25</v>
      </c>
      <c r="M29" s="373"/>
      <c r="N29" s="373"/>
      <c r="O29" s="373"/>
      <c r="P29" s="374"/>
      <c r="Q29" s="372">
        <v>4350</v>
      </c>
      <c r="R29" s="373"/>
      <c r="S29" s="373"/>
      <c r="T29" s="373"/>
      <c r="U29" s="373"/>
      <c r="V29" s="374"/>
      <c r="W29" s="463"/>
      <c r="X29" s="464"/>
      <c r="Y29" s="465"/>
      <c r="Z29" s="375" t="s">
        <v>177</v>
      </c>
      <c r="AA29" s="376"/>
      <c r="AB29" s="376"/>
      <c r="AC29" s="376"/>
      <c r="AD29" s="376"/>
      <c r="AE29" s="376"/>
      <c r="AF29" s="376"/>
      <c r="AG29" s="377"/>
      <c r="AH29" s="372">
        <v>996</v>
      </c>
      <c r="AI29" s="373"/>
      <c r="AJ29" s="373"/>
      <c r="AK29" s="373"/>
      <c r="AL29" s="374"/>
      <c r="AM29" s="372">
        <v>3218564</v>
      </c>
      <c r="AN29" s="373"/>
      <c r="AO29" s="373"/>
      <c r="AP29" s="373"/>
      <c r="AQ29" s="373"/>
      <c r="AR29" s="374"/>
      <c r="AS29" s="372">
        <v>3231</v>
      </c>
      <c r="AT29" s="373"/>
      <c r="AU29" s="373"/>
      <c r="AV29" s="373"/>
      <c r="AW29" s="373"/>
      <c r="AX29" s="432"/>
      <c r="AY29" s="439"/>
      <c r="AZ29" s="440"/>
      <c r="BA29" s="440"/>
      <c r="BB29" s="441"/>
      <c r="BC29" s="433" t="s">
        <v>178</v>
      </c>
      <c r="BD29" s="434"/>
      <c r="BE29" s="434"/>
      <c r="BF29" s="434"/>
      <c r="BG29" s="434"/>
      <c r="BH29" s="434"/>
      <c r="BI29" s="434"/>
      <c r="BJ29" s="434"/>
      <c r="BK29" s="434"/>
      <c r="BL29" s="434"/>
      <c r="BM29" s="435"/>
      <c r="BN29" s="419">
        <v>2404530</v>
      </c>
      <c r="BO29" s="420"/>
      <c r="BP29" s="420"/>
      <c r="BQ29" s="420"/>
      <c r="BR29" s="420"/>
      <c r="BS29" s="420"/>
      <c r="BT29" s="420"/>
      <c r="BU29" s="421"/>
      <c r="BV29" s="419">
        <v>2606827</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179</v>
      </c>
      <c r="X30" s="387"/>
      <c r="Y30" s="387"/>
      <c r="Z30" s="387"/>
      <c r="AA30" s="387"/>
      <c r="AB30" s="387"/>
      <c r="AC30" s="387"/>
      <c r="AD30" s="387"/>
      <c r="AE30" s="387"/>
      <c r="AF30" s="387"/>
      <c r="AG30" s="388"/>
      <c r="AH30" s="389">
        <v>99.3</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6343880</v>
      </c>
      <c r="BO30" s="454"/>
      <c r="BP30" s="454"/>
      <c r="BQ30" s="454"/>
      <c r="BR30" s="454"/>
      <c r="BS30" s="454"/>
      <c r="BT30" s="454"/>
      <c r="BU30" s="455"/>
      <c r="BV30" s="453">
        <v>8118706</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378" t="s">
        <v>180</v>
      </c>
      <c r="D32" s="378"/>
      <c r="E32" s="378"/>
      <c r="F32" s="378"/>
      <c r="G32" s="378"/>
      <c r="H32" s="378"/>
      <c r="I32" s="378"/>
      <c r="J32" s="378"/>
      <c r="K32" s="378"/>
      <c r="L32" s="378"/>
      <c r="M32" s="378"/>
      <c r="N32" s="378"/>
      <c r="O32" s="378"/>
      <c r="P32" s="378"/>
      <c r="Q32" s="378"/>
      <c r="R32" s="378"/>
      <c r="S32" s="378"/>
      <c r="U32" s="379" t="s">
        <v>181</v>
      </c>
      <c r="V32" s="379"/>
      <c r="W32" s="379"/>
      <c r="X32" s="379"/>
      <c r="Y32" s="379"/>
      <c r="Z32" s="379"/>
      <c r="AA32" s="379"/>
      <c r="AB32" s="379"/>
      <c r="AC32" s="379"/>
      <c r="AD32" s="379"/>
      <c r="AE32" s="379"/>
      <c r="AF32" s="379"/>
      <c r="AG32" s="379"/>
      <c r="AH32" s="379"/>
      <c r="AI32" s="379"/>
      <c r="AJ32" s="379"/>
      <c r="AK32" s="379"/>
      <c r="AM32" s="379" t="s">
        <v>182</v>
      </c>
      <c r="AN32" s="379"/>
      <c r="AO32" s="379"/>
      <c r="AP32" s="379"/>
      <c r="AQ32" s="379"/>
      <c r="AR32" s="379"/>
      <c r="AS32" s="379"/>
      <c r="AT32" s="379"/>
      <c r="AU32" s="379"/>
      <c r="AV32" s="379"/>
      <c r="AW32" s="379"/>
      <c r="AX32" s="379"/>
      <c r="AY32" s="379"/>
      <c r="AZ32" s="379"/>
      <c r="BA32" s="379"/>
      <c r="BB32" s="379"/>
      <c r="BC32" s="379"/>
      <c r="BE32" s="379" t="s">
        <v>183</v>
      </c>
      <c r="BF32" s="379"/>
      <c r="BG32" s="379"/>
      <c r="BH32" s="379"/>
      <c r="BI32" s="379"/>
      <c r="BJ32" s="379"/>
      <c r="BK32" s="379"/>
      <c r="BL32" s="379"/>
      <c r="BM32" s="379"/>
      <c r="BN32" s="379"/>
      <c r="BO32" s="379"/>
      <c r="BP32" s="379"/>
      <c r="BQ32" s="379"/>
      <c r="BR32" s="379"/>
      <c r="BS32" s="379"/>
      <c r="BT32" s="379"/>
      <c r="BU32" s="379"/>
      <c r="BW32" s="379" t="s">
        <v>184</v>
      </c>
      <c r="BX32" s="379"/>
      <c r="BY32" s="379"/>
      <c r="BZ32" s="379"/>
      <c r="CA32" s="379"/>
      <c r="CB32" s="379"/>
      <c r="CC32" s="379"/>
      <c r="CD32" s="379"/>
      <c r="CE32" s="379"/>
      <c r="CF32" s="379"/>
      <c r="CG32" s="379"/>
      <c r="CH32" s="379"/>
      <c r="CI32" s="379"/>
      <c r="CJ32" s="379"/>
      <c r="CK32" s="379"/>
      <c r="CL32" s="379"/>
      <c r="CM32" s="379"/>
      <c r="CO32" s="379" t="s">
        <v>185</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15">
      <c r="A33" s="169"/>
      <c r="B33" s="193"/>
      <c r="C33" s="371" t="s">
        <v>186</v>
      </c>
      <c r="D33" s="371"/>
      <c r="E33" s="370" t="s">
        <v>187</v>
      </c>
      <c r="F33" s="370"/>
      <c r="G33" s="370"/>
      <c r="H33" s="370"/>
      <c r="I33" s="370"/>
      <c r="J33" s="370"/>
      <c r="K33" s="370"/>
      <c r="L33" s="370"/>
      <c r="M33" s="370"/>
      <c r="N33" s="370"/>
      <c r="O33" s="370"/>
      <c r="P33" s="370"/>
      <c r="Q33" s="370"/>
      <c r="R33" s="370"/>
      <c r="S33" s="370"/>
      <c r="T33" s="194"/>
      <c r="U33" s="371" t="s">
        <v>186</v>
      </c>
      <c r="V33" s="371"/>
      <c r="W33" s="370" t="s">
        <v>187</v>
      </c>
      <c r="X33" s="370"/>
      <c r="Y33" s="370"/>
      <c r="Z33" s="370"/>
      <c r="AA33" s="370"/>
      <c r="AB33" s="370"/>
      <c r="AC33" s="370"/>
      <c r="AD33" s="370"/>
      <c r="AE33" s="370"/>
      <c r="AF33" s="370"/>
      <c r="AG33" s="370"/>
      <c r="AH33" s="370"/>
      <c r="AI33" s="370"/>
      <c r="AJ33" s="370"/>
      <c r="AK33" s="370"/>
      <c r="AL33" s="194"/>
      <c r="AM33" s="371" t="s">
        <v>186</v>
      </c>
      <c r="AN33" s="371"/>
      <c r="AO33" s="370" t="s">
        <v>187</v>
      </c>
      <c r="AP33" s="370"/>
      <c r="AQ33" s="370"/>
      <c r="AR33" s="370"/>
      <c r="AS33" s="370"/>
      <c r="AT33" s="370"/>
      <c r="AU33" s="370"/>
      <c r="AV33" s="370"/>
      <c r="AW33" s="370"/>
      <c r="AX33" s="370"/>
      <c r="AY33" s="370"/>
      <c r="AZ33" s="370"/>
      <c r="BA33" s="370"/>
      <c r="BB33" s="370"/>
      <c r="BC33" s="370"/>
      <c r="BD33" s="195"/>
      <c r="BE33" s="370" t="s">
        <v>188</v>
      </c>
      <c r="BF33" s="370"/>
      <c r="BG33" s="370" t="s">
        <v>189</v>
      </c>
      <c r="BH33" s="370"/>
      <c r="BI33" s="370"/>
      <c r="BJ33" s="370"/>
      <c r="BK33" s="370"/>
      <c r="BL33" s="370"/>
      <c r="BM33" s="370"/>
      <c r="BN33" s="370"/>
      <c r="BO33" s="370"/>
      <c r="BP33" s="370"/>
      <c r="BQ33" s="370"/>
      <c r="BR33" s="370"/>
      <c r="BS33" s="370"/>
      <c r="BT33" s="370"/>
      <c r="BU33" s="370"/>
      <c r="BV33" s="195"/>
      <c r="BW33" s="371" t="s">
        <v>188</v>
      </c>
      <c r="BX33" s="371"/>
      <c r="BY33" s="370" t="s">
        <v>190</v>
      </c>
      <c r="BZ33" s="370"/>
      <c r="CA33" s="370"/>
      <c r="CB33" s="370"/>
      <c r="CC33" s="370"/>
      <c r="CD33" s="370"/>
      <c r="CE33" s="370"/>
      <c r="CF33" s="370"/>
      <c r="CG33" s="370"/>
      <c r="CH33" s="370"/>
      <c r="CI33" s="370"/>
      <c r="CJ33" s="370"/>
      <c r="CK33" s="370"/>
      <c r="CL33" s="370"/>
      <c r="CM33" s="370"/>
      <c r="CN33" s="194"/>
      <c r="CO33" s="371" t="s">
        <v>186</v>
      </c>
      <c r="CP33" s="371"/>
      <c r="CQ33" s="370" t="s">
        <v>191</v>
      </c>
      <c r="CR33" s="370"/>
      <c r="CS33" s="370"/>
      <c r="CT33" s="370"/>
      <c r="CU33" s="370"/>
      <c r="CV33" s="370"/>
      <c r="CW33" s="370"/>
      <c r="CX33" s="370"/>
      <c r="CY33" s="370"/>
      <c r="CZ33" s="370"/>
      <c r="DA33" s="370"/>
      <c r="DB33" s="370"/>
      <c r="DC33" s="370"/>
      <c r="DD33" s="370"/>
      <c r="DE33" s="370"/>
      <c r="DF33" s="194"/>
      <c r="DG33" s="369" t="s">
        <v>192</v>
      </c>
      <c r="DH33" s="369"/>
      <c r="DI33" s="196"/>
    </row>
    <row r="34" spans="1:113" ht="32.25" customHeight="1" x14ac:dyDescent="0.15">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2</v>
      </c>
      <c r="V34" s="367"/>
      <c r="W34" s="368" t="str">
        <f>IF('各会計、関係団体の財政状況及び健全化判断比率'!B28="","",'各会計、関係団体の財政状況及び健全化判断比率'!B28)</f>
        <v>国民健康保険特別会計</v>
      </c>
      <c r="X34" s="368"/>
      <c r="Y34" s="368"/>
      <c r="Z34" s="368"/>
      <c r="AA34" s="368"/>
      <c r="AB34" s="368"/>
      <c r="AC34" s="368"/>
      <c r="AD34" s="368"/>
      <c r="AE34" s="368"/>
      <c r="AF34" s="368"/>
      <c r="AG34" s="368"/>
      <c r="AH34" s="368"/>
      <c r="AI34" s="368"/>
      <c r="AJ34" s="368"/>
      <c r="AK34" s="368"/>
      <c r="AL34" s="169"/>
      <c r="AM34" s="367">
        <f>IF(AO34="","",MAX(C34:D43,U34:V43)+1)</f>
        <v>5</v>
      </c>
      <c r="AN34" s="367"/>
      <c r="AO34" s="368" t="str">
        <f>IF('各会計、関係団体の財政状況及び健全化判断比率'!B31="","",'各会計、関係団体の財政状況及び健全化判断比率'!B31)</f>
        <v>水道事業会計</v>
      </c>
      <c r="AP34" s="368"/>
      <c r="AQ34" s="368"/>
      <c r="AR34" s="368"/>
      <c r="AS34" s="368"/>
      <c r="AT34" s="368"/>
      <c r="AU34" s="368"/>
      <c r="AV34" s="368"/>
      <c r="AW34" s="368"/>
      <c r="AX34" s="368"/>
      <c r="AY34" s="368"/>
      <c r="AZ34" s="368"/>
      <c r="BA34" s="368"/>
      <c r="BB34" s="368"/>
      <c r="BC34" s="368"/>
      <c r="BD34" s="169"/>
      <c r="BE34" s="367">
        <f>IF(BG34="","",MAX(C34:D43,U34:V43,AM34:AN43)+1)</f>
        <v>7</v>
      </c>
      <c r="BF34" s="367"/>
      <c r="BG34" s="368" t="str">
        <f>IF('各会計、関係団体の財政状況及び健全化判断比率'!B33="","",'各会計、関係団体の財政状況及び健全化判断比率'!B33)</f>
        <v>食肉センター特別会計</v>
      </c>
      <c r="BH34" s="368"/>
      <c r="BI34" s="368"/>
      <c r="BJ34" s="368"/>
      <c r="BK34" s="368"/>
      <c r="BL34" s="368"/>
      <c r="BM34" s="368"/>
      <c r="BN34" s="368"/>
      <c r="BO34" s="368"/>
      <c r="BP34" s="368"/>
      <c r="BQ34" s="368"/>
      <c r="BR34" s="368"/>
      <c r="BS34" s="368"/>
      <c r="BT34" s="368"/>
      <c r="BU34" s="368"/>
      <c r="BV34" s="169"/>
      <c r="BW34" s="367">
        <f>IF(BY34="","",MAX(C34:D43,U34:V43,AM34:AN43,BE34:BF43)+1)</f>
        <v>8</v>
      </c>
      <c r="BX34" s="367"/>
      <c r="BY34" s="368" t="str">
        <f>IF('各会計、関係団体の財政状況及び健全化判断比率'!B68="","",'各会計、関係団体の財政状況及び健全化判断比率'!B68)</f>
        <v>宮崎県市町村総合事務組合　一般会計</v>
      </c>
      <c r="BZ34" s="368"/>
      <c r="CA34" s="368"/>
      <c r="CB34" s="368"/>
      <c r="CC34" s="368"/>
      <c r="CD34" s="368"/>
      <c r="CE34" s="368"/>
      <c r="CF34" s="368"/>
      <c r="CG34" s="368"/>
      <c r="CH34" s="368"/>
      <c r="CI34" s="368"/>
      <c r="CJ34" s="368"/>
      <c r="CK34" s="368"/>
      <c r="CL34" s="368"/>
      <c r="CM34" s="368"/>
      <c r="CN34" s="169"/>
      <c r="CO34" s="367">
        <f>IF(CQ34="","",MAX(C34:D43,U34:V43,AM34:AN43,BE34:BF43,BW34:BX43)+1)</f>
        <v>15</v>
      </c>
      <c r="CP34" s="367"/>
      <c r="CQ34" s="368" t="str">
        <f>IF('各会計、関係団体の財政状況及び健全化判断比率'!BS7="","",'各会計、関係団体の財政状況及び健全化判断比率'!BS7)</f>
        <v>（一財）延岡市高齢者福祉協会</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15">
      <c r="A35" s="169"/>
      <c r="B35" s="193"/>
      <c r="C35" s="367" t="str">
        <f>IF(E35="","",C34+1)</f>
        <v/>
      </c>
      <c r="D35" s="367"/>
      <c r="E35" s="368" t="str">
        <f>IF('各会計、関係団体の財政状況及び健全化判断比率'!B8="","",'各会計、関係団体の財政状況及び健全化判断比率'!B8)</f>
        <v/>
      </c>
      <c r="F35" s="368"/>
      <c r="G35" s="368"/>
      <c r="H35" s="368"/>
      <c r="I35" s="368"/>
      <c r="J35" s="368"/>
      <c r="K35" s="368"/>
      <c r="L35" s="368"/>
      <c r="M35" s="368"/>
      <c r="N35" s="368"/>
      <c r="O35" s="368"/>
      <c r="P35" s="368"/>
      <c r="Q35" s="368"/>
      <c r="R35" s="368"/>
      <c r="S35" s="368"/>
      <c r="T35" s="169"/>
      <c r="U35" s="367">
        <f>IF(W35="","",U34+1)</f>
        <v>3</v>
      </c>
      <c r="V35" s="367"/>
      <c r="W35" s="368" t="str">
        <f>IF('各会計、関係団体の財政状況及び健全化判断比率'!B29="","",'各会計、関係団体の財政状況及び健全化判断比率'!B29)</f>
        <v>介護保険特別会計</v>
      </c>
      <c r="X35" s="368"/>
      <c r="Y35" s="368"/>
      <c r="Z35" s="368"/>
      <c r="AA35" s="368"/>
      <c r="AB35" s="368"/>
      <c r="AC35" s="368"/>
      <c r="AD35" s="368"/>
      <c r="AE35" s="368"/>
      <c r="AF35" s="368"/>
      <c r="AG35" s="368"/>
      <c r="AH35" s="368"/>
      <c r="AI35" s="368"/>
      <c r="AJ35" s="368"/>
      <c r="AK35" s="368"/>
      <c r="AL35" s="169"/>
      <c r="AM35" s="367">
        <f t="shared" ref="AM35:AM43" si="0">IF(AO35="","",AM34+1)</f>
        <v>6</v>
      </c>
      <c r="AN35" s="367"/>
      <c r="AO35" s="368" t="str">
        <f>IF('各会計、関係団体の財政状況及び健全化判断比率'!B32="","",'各会計、関係団体の財政状況及び健全化判断比率'!B32)</f>
        <v>下水道事業会計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9</v>
      </c>
      <c r="BX35" s="367"/>
      <c r="BY35" s="368" t="str">
        <f>IF('各会計、関係団体の財政状況及び健全化判断比率'!B69="","",'各会計、関係団体の財政状況及び健全化判断比率'!B69)</f>
        <v>宮崎県市町村総合事務組合　市町村交通災害共済事業特別会計</v>
      </c>
      <c r="BZ35" s="368"/>
      <c r="CA35" s="368"/>
      <c r="CB35" s="368"/>
      <c r="CC35" s="368"/>
      <c r="CD35" s="368"/>
      <c r="CE35" s="368"/>
      <c r="CF35" s="368"/>
      <c r="CG35" s="368"/>
      <c r="CH35" s="368"/>
      <c r="CI35" s="368"/>
      <c r="CJ35" s="368"/>
      <c r="CK35" s="368"/>
      <c r="CL35" s="368"/>
      <c r="CM35" s="368"/>
      <c r="CN35" s="169"/>
      <c r="CO35" s="367">
        <f t="shared" ref="CO35:CO43" si="3">IF(CQ35="","",CO34+1)</f>
        <v>16</v>
      </c>
      <c r="CP35" s="367"/>
      <c r="CQ35" s="368" t="str">
        <f>IF('各会計、関係団体の財政状況及び健全化判断比率'!BS8="","",'各会計、関係団体の財政状況及び健全化判断比率'!BS8)</f>
        <v>(公財)のべおか文化事業団</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15">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4</v>
      </c>
      <c r="V36" s="367"/>
      <c r="W36" s="368" t="str">
        <f>IF('各会計、関係団体の財政状況及び健全化判断比率'!B30="","",'各会計、関係団体の財政状況及び健全化判断比率'!B30)</f>
        <v>後期高齢者医療特別会計</v>
      </c>
      <c r="X36" s="368"/>
      <c r="Y36" s="368"/>
      <c r="Z36" s="368"/>
      <c r="AA36" s="368"/>
      <c r="AB36" s="368"/>
      <c r="AC36" s="368"/>
      <c r="AD36" s="368"/>
      <c r="AE36" s="368"/>
      <c r="AF36" s="368"/>
      <c r="AG36" s="368"/>
      <c r="AH36" s="368"/>
      <c r="AI36" s="368"/>
      <c r="AJ36" s="368"/>
      <c r="AK36" s="368"/>
      <c r="AL36" s="169"/>
      <c r="AM36" s="367" t="str">
        <f t="shared" si="0"/>
        <v/>
      </c>
      <c r="AN36" s="367"/>
      <c r="AO36" s="368"/>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10</v>
      </c>
      <c r="BX36" s="367"/>
      <c r="BY36" s="368" t="str">
        <f>IF('各会計、関係団体の財政状況及び健全化判断比率'!B70="","",'各会計、関係団体の財政状況及び健全化判断比率'!B70)</f>
        <v>宮崎県市町村総合事務組合　自治会館管理運営特別会計</v>
      </c>
      <c r="BZ36" s="368"/>
      <c r="CA36" s="368"/>
      <c r="CB36" s="368"/>
      <c r="CC36" s="368"/>
      <c r="CD36" s="368"/>
      <c r="CE36" s="368"/>
      <c r="CF36" s="368"/>
      <c r="CG36" s="368"/>
      <c r="CH36" s="368"/>
      <c r="CI36" s="368"/>
      <c r="CJ36" s="368"/>
      <c r="CK36" s="368"/>
      <c r="CL36" s="368"/>
      <c r="CM36" s="368"/>
      <c r="CN36" s="169"/>
      <c r="CO36" s="367">
        <f t="shared" si="3"/>
        <v>17</v>
      </c>
      <c r="CP36" s="367"/>
      <c r="CQ36" s="368" t="str">
        <f>IF('各会計、関係団体の財政状況及び健全化判断比率'!BS9="","",'各会計、関係団体の財政状況及び健全化判断比率'!BS9)</f>
        <v>（株）ヘルストピア延岡</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15">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t="str">
        <f t="shared" si="4"/>
        <v/>
      </c>
      <c r="V37" s="367"/>
      <c r="W37" s="368"/>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11</v>
      </c>
      <c r="BX37" s="367"/>
      <c r="BY37" s="368" t="str">
        <f>IF('各会計、関係団体の財政状況及び健全化判断比率'!B71="","",'各会計、関係団体の財政状況及び健全化判断比率'!B71)</f>
        <v>宮崎県後期高齢者医療広域連合　一般会計</v>
      </c>
      <c r="BZ37" s="368"/>
      <c r="CA37" s="368"/>
      <c r="CB37" s="368"/>
      <c r="CC37" s="368"/>
      <c r="CD37" s="368"/>
      <c r="CE37" s="368"/>
      <c r="CF37" s="368"/>
      <c r="CG37" s="368"/>
      <c r="CH37" s="368"/>
      <c r="CI37" s="368"/>
      <c r="CJ37" s="368"/>
      <c r="CK37" s="368"/>
      <c r="CL37" s="368"/>
      <c r="CM37" s="368"/>
      <c r="CN37" s="169"/>
      <c r="CO37" s="367">
        <f t="shared" si="3"/>
        <v>18</v>
      </c>
      <c r="CP37" s="367"/>
      <c r="CQ37" s="368" t="str">
        <f>IF('各会計、関係団体の財政状況及び健全化判断比率'!BS10="","",'各会計、関係団体の財政状況及び健全化判断比率'!BS10)</f>
        <v>（有）延岡市リサイクルプラザゲン丸館</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15">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12</v>
      </c>
      <c r="BX38" s="367"/>
      <c r="BY38" s="368" t="str">
        <f>IF('各会計、関係団体の財政状況及び健全化判断比率'!B72="","",'各会計、関係団体の財政状況及び健全化判断比率'!B72)</f>
        <v>宮崎県後期高齢者医療広域連合　後期高齢者医療特別会計</v>
      </c>
      <c r="BZ38" s="368"/>
      <c r="CA38" s="368"/>
      <c r="CB38" s="368"/>
      <c r="CC38" s="368"/>
      <c r="CD38" s="368"/>
      <c r="CE38" s="368"/>
      <c r="CF38" s="368"/>
      <c r="CG38" s="368"/>
      <c r="CH38" s="368"/>
      <c r="CI38" s="368"/>
      <c r="CJ38" s="368"/>
      <c r="CK38" s="368"/>
      <c r="CL38" s="368"/>
      <c r="CM38" s="368"/>
      <c r="CN38" s="169"/>
      <c r="CO38" s="367">
        <f t="shared" si="3"/>
        <v>19</v>
      </c>
      <c r="CP38" s="367"/>
      <c r="CQ38" s="368" t="str">
        <f>IF('各会計、関係団体の財政状況及び健全化判断比率'!BS11="","",'各会計、関係団体の財政状況及び健全化判断比率'!BS11)</f>
        <v>（株）延岡地区有機肥料センター</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15">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13</v>
      </c>
      <c r="BX39" s="367"/>
      <c r="BY39" s="368" t="str">
        <f>IF('各会計、関係団体の財政状況及び健全化判断比率'!B73="","",'各会計、関係団体の財政状況及び健全化判断比率'!B73)</f>
        <v>宮崎県北部広域行政事務組合（一般会計）</v>
      </c>
      <c r="BZ39" s="368"/>
      <c r="CA39" s="368"/>
      <c r="CB39" s="368"/>
      <c r="CC39" s="368"/>
      <c r="CD39" s="368"/>
      <c r="CE39" s="368"/>
      <c r="CF39" s="368"/>
      <c r="CG39" s="368"/>
      <c r="CH39" s="368"/>
      <c r="CI39" s="368"/>
      <c r="CJ39" s="368"/>
      <c r="CK39" s="368"/>
      <c r="CL39" s="368"/>
      <c r="CM39" s="368"/>
      <c r="CN39" s="169"/>
      <c r="CO39" s="367">
        <f t="shared" si="3"/>
        <v>20</v>
      </c>
      <c r="CP39" s="367"/>
      <c r="CQ39" s="368" t="str">
        <f>IF('各会計、関係団体の財政状況及び健全化判断比率'!BS12="","",'各会計、関係団体の財政状況及び健全化判断比率'!BS12)</f>
        <v>延岡市土地開発公社</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〇</v>
      </c>
      <c r="DH39" s="365"/>
      <c r="DI39" s="196"/>
    </row>
    <row r="40" spans="1:113" ht="32.25" customHeight="1" x14ac:dyDescent="0.15">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14</v>
      </c>
      <c r="BX40" s="367"/>
      <c r="BY40" s="368" t="str">
        <f>IF('各会計、関係団体の財政状況及び健全化判断比率'!B74="","",'各会計、関係団体の財政状況及び健全化判断比率'!B74)</f>
        <v>宮崎県北部広域行政事務組合（特別会計）</v>
      </c>
      <c r="BZ40" s="368"/>
      <c r="CA40" s="368"/>
      <c r="CB40" s="368"/>
      <c r="CC40" s="368"/>
      <c r="CD40" s="368"/>
      <c r="CE40" s="368"/>
      <c r="CF40" s="368"/>
      <c r="CG40" s="368"/>
      <c r="CH40" s="368"/>
      <c r="CI40" s="368"/>
      <c r="CJ40" s="368"/>
      <c r="CK40" s="368"/>
      <c r="CL40" s="368"/>
      <c r="CM40" s="368"/>
      <c r="CN40" s="169"/>
      <c r="CO40" s="367">
        <f t="shared" si="3"/>
        <v>21</v>
      </c>
      <c r="CP40" s="367"/>
      <c r="CQ40" s="368" t="str">
        <f>IF('各会計、関係団体の財政状況及び健全化判断比率'!BS13="","",'各会計、関係団体の財政状況及び健全化判断比率'!BS13)</f>
        <v>（一財）速日の峰振興事業団</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15">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t="str">
        <f t="shared" si="2"/>
        <v/>
      </c>
      <c r="BX41" s="367"/>
      <c r="BY41" s="368" t="str">
        <f>IF('各会計、関係団体の財政状況及び健全化判断比率'!B75="","",'各会計、関係団体の財政状況及び健全化判断比率'!B75)</f>
        <v/>
      </c>
      <c r="BZ41" s="368"/>
      <c r="CA41" s="368"/>
      <c r="CB41" s="368"/>
      <c r="CC41" s="368"/>
      <c r="CD41" s="368"/>
      <c r="CE41" s="368"/>
      <c r="CF41" s="368"/>
      <c r="CG41" s="368"/>
      <c r="CH41" s="368"/>
      <c r="CI41" s="368"/>
      <c r="CJ41" s="368"/>
      <c r="CK41" s="368"/>
      <c r="CL41" s="368"/>
      <c r="CM41" s="368"/>
      <c r="CN41" s="169"/>
      <c r="CO41" s="367">
        <f t="shared" si="3"/>
        <v>22</v>
      </c>
      <c r="CP41" s="367"/>
      <c r="CQ41" s="368" t="str">
        <f>IF('各会計、関係団体の財政状況及び健全化判断比率'!BS14="","",'各会計、関係団体の財政状況及び健全化判断比率'!BS14)</f>
        <v>（一財）北浦町農業公社</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15">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t="str">
        <f t="shared" si="2"/>
        <v/>
      </c>
      <c r="BX42" s="367"/>
      <c r="BY42" s="368" t="str">
        <f>IF('各会計、関係団体の財政状況及び健全化判断比率'!B76="","",'各会計、関係団体の財政状況及び健全化判断比率'!B76)</f>
        <v/>
      </c>
      <c r="BZ42" s="368"/>
      <c r="CA42" s="368"/>
      <c r="CB42" s="368"/>
      <c r="CC42" s="368"/>
      <c r="CD42" s="368"/>
      <c r="CE42" s="368"/>
      <c r="CF42" s="368"/>
      <c r="CG42" s="368"/>
      <c r="CH42" s="368"/>
      <c r="CI42" s="368"/>
      <c r="CJ42" s="368"/>
      <c r="CK42" s="368"/>
      <c r="CL42" s="368"/>
      <c r="CM42" s="368"/>
      <c r="CN42" s="169"/>
      <c r="CO42" s="367">
        <f t="shared" si="3"/>
        <v>23</v>
      </c>
      <c r="CP42" s="367"/>
      <c r="CQ42" s="368" t="str">
        <f>IF('各会計、関係団体の財政状況及び健全化判断比率'!BS15="","",'各会計、関係団体の財政状況及び健全化判断比率'!BS15)</f>
        <v>のべおか道の駅（株）</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15">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f t="shared" si="3"/>
        <v>24</v>
      </c>
      <c r="CP43" s="367"/>
      <c r="CQ43" s="368" t="str">
        <f>IF('各会計、関係団体の財政状況及び健全化判断比率'!BS16="","",'各会計、関係団体の財政状況及び健全化判断比率'!BS16)</f>
        <v>（有）祝子川温泉美人の湯</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364" t="s">
        <v>194</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15">
      <c r="E47" s="364" t="s">
        <v>195</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15">
      <c r="E48" s="364" t="s">
        <v>196</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15">
      <c r="E49" s="366" t="s">
        <v>197</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15">
      <c r="E50" s="364" t="s">
        <v>198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15">
      <c r="E51" s="364" t="s">
        <v>199</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15">
      <c r="E52" s="364" t="s">
        <v>200</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15">
      <c r="E53" s="364" t="s">
        <v>201</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15"/>
    <row r="55" spans="5:113" x14ac:dyDescent="0.15"/>
    <row r="56" spans="5:113" x14ac:dyDescent="0.15"/>
  </sheetData>
  <sheetProtection algorithmName="SHA-512" hashValue="UD0AZyiDSTaUmaNtz1gdO3iuyhy8JZ5MSz+5AQ9zz94gIgrYRoG63uuDgFUwMs8GRKL1xdXlxY7YWfqaLKDW8Q==" saltValue="9sR/D9n/8AYhfFZOq00af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150" scale="5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202</v>
      </c>
      <c r="DI1" s="718"/>
      <c r="DJ1" s="718"/>
      <c r="DK1" s="718"/>
      <c r="DL1" s="718"/>
      <c r="DM1" s="718"/>
      <c r="DN1" s="719"/>
      <c r="DO1" s="202"/>
      <c r="DP1" s="717" t="s">
        <v>203</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73" t="s">
        <v>205</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206</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207</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15">
      <c r="B4" s="673" t="s">
        <v>1</v>
      </c>
      <c r="C4" s="674"/>
      <c r="D4" s="674"/>
      <c r="E4" s="674"/>
      <c r="F4" s="674"/>
      <c r="G4" s="674"/>
      <c r="H4" s="674"/>
      <c r="I4" s="674"/>
      <c r="J4" s="674"/>
      <c r="K4" s="674"/>
      <c r="L4" s="674"/>
      <c r="M4" s="674"/>
      <c r="N4" s="674"/>
      <c r="O4" s="674"/>
      <c r="P4" s="674"/>
      <c r="Q4" s="675"/>
      <c r="R4" s="673" t="s">
        <v>208</v>
      </c>
      <c r="S4" s="674"/>
      <c r="T4" s="674"/>
      <c r="U4" s="674"/>
      <c r="V4" s="674"/>
      <c r="W4" s="674"/>
      <c r="X4" s="674"/>
      <c r="Y4" s="675"/>
      <c r="Z4" s="673" t="s">
        <v>209</v>
      </c>
      <c r="AA4" s="674"/>
      <c r="AB4" s="674"/>
      <c r="AC4" s="675"/>
      <c r="AD4" s="673" t="s">
        <v>210</v>
      </c>
      <c r="AE4" s="674"/>
      <c r="AF4" s="674"/>
      <c r="AG4" s="674"/>
      <c r="AH4" s="674"/>
      <c r="AI4" s="674"/>
      <c r="AJ4" s="674"/>
      <c r="AK4" s="675"/>
      <c r="AL4" s="673" t="s">
        <v>209</v>
      </c>
      <c r="AM4" s="674"/>
      <c r="AN4" s="674"/>
      <c r="AO4" s="675"/>
      <c r="AP4" s="720" t="s">
        <v>211</v>
      </c>
      <c r="AQ4" s="720"/>
      <c r="AR4" s="720"/>
      <c r="AS4" s="720"/>
      <c r="AT4" s="720"/>
      <c r="AU4" s="720"/>
      <c r="AV4" s="720"/>
      <c r="AW4" s="720"/>
      <c r="AX4" s="720"/>
      <c r="AY4" s="720"/>
      <c r="AZ4" s="720"/>
      <c r="BA4" s="720"/>
      <c r="BB4" s="720"/>
      <c r="BC4" s="720"/>
      <c r="BD4" s="720"/>
      <c r="BE4" s="720"/>
      <c r="BF4" s="720"/>
      <c r="BG4" s="720" t="s">
        <v>212</v>
      </c>
      <c r="BH4" s="720"/>
      <c r="BI4" s="720"/>
      <c r="BJ4" s="720"/>
      <c r="BK4" s="720"/>
      <c r="BL4" s="720"/>
      <c r="BM4" s="720"/>
      <c r="BN4" s="720"/>
      <c r="BO4" s="720" t="s">
        <v>209</v>
      </c>
      <c r="BP4" s="720"/>
      <c r="BQ4" s="720"/>
      <c r="BR4" s="720"/>
      <c r="BS4" s="720" t="s">
        <v>213</v>
      </c>
      <c r="BT4" s="720"/>
      <c r="BU4" s="720"/>
      <c r="BV4" s="720"/>
      <c r="BW4" s="720"/>
      <c r="BX4" s="720"/>
      <c r="BY4" s="720"/>
      <c r="BZ4" s="720"/>
      <c r="CA4" s="720"/>
      <c r="CB4" s="720"/>
      <c r="CD4" s="673" t="s">
        <v>214</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15">
      <c r="B5" s="679" t="s">
        <v>215</v>
      </c>
      <c r="C5" s="680"/>
      <c r="D5" s="680"/>
      <c r="E5" s="680"/>
      <c r="F5" s="680"/>
      <c r="G5" s="680"/>
      <c r="H5" s="680"/>
      <c r="I5" s="680"/>
      <c r="J5" s="680"/>
      <c r="K5" s="680"/>
      <c r="L5" s="680"/>
      <c r="M5" s="680"/>
      <c r="N5" s="680"/>
      <c r="O5" s="680"/>
      <c r="P5" s="680"/>
      <c r="Q5" s="681"/>
      <c r="R5" s="676">
        <v>15616152</v>
      </c>
      <c r="S5" s="677"/>
      <c r="T5" s="677"/>
      <c r="U5" s="677"/>
      <c r="V5" s="677"/>
      <c r="W5" s="677"/>
      <c r="X5" s="677"/>
      <c r="Y5" s="702"/>
      <c r="Z5" s="715">
        <v>21.1</v>
      </c>
      <c r="AA5" s="715"/>
      <c r="AB5" s="715"/>
      <c r="AC5" s="715"/>
      <c r="AD5" s="716">
        <v>15616152</v>
      </c>
      <c r="AE5" s="716"/>
      <c r="AF5" s="716"/>
      <c r="AG5" s="716"/>
      <c r="AH5" s="716"/>
      <c r="AI5" s="716"/>
      <c r="AJ5" s="716"/>
      <c r="AK5" s="716"/>
      <c r="AL5" s="703">
        <v>45.6</v>
      </c>
      <c r="AM5" s="685"/>
      <c r="AN5" s="685"/>
      <c r="AO5" s="704"/>
      <c r="AP5" s="679" t="s">
        <v>216</v>
      </c>
      <c r="AQ5" s="680"/>
      <c r="AR5" s="680"/>
      <c r="AS5" s="680"/>
      <c r="AT5" s="680"/>
      <c r="AU5" s="680"/>
      <c r="AV5" s="680"/>
      <c r="AW5" s="680"/>
      <c r="AX5" s="680"/>
      <c r="AY5" s="680"/>
      <c r="AZ5" s="680"/>
      <c r="BA5" s="680"/>
      <c r="BB5" s="680"/>
      <c r="BC5" s="680"/>
      <c r="BD5" s="680"/>
      <c r="BE5" s="680"/>
      <c r="BF5" s="681"/>
      <c r="BG5" s="621">
        <v>15615685</v>
      </c>
      <c r="BH5" s="622"/>
      <c r="BI5" s="622"/>
      <c r="BJ5" s="622"/>
      <c r="BK5" s="622"/>
      <c r="BL5" s="622"/>
      <c r="BM5" s="622"/>
      <c r="BN5" s="623"/>
      <c r="BO5" s="659">
        <v>100</v>
      </c>
      <c r="BP5" s="659"/>
      <c r="BQ5" s="659"/>
      <c r="BR5" s="659"/>
      <c r="BS5" s="660">
        <v>1282545</v>
      </c>
      <c r="BT5" s="660"/>
      <c r="BU5" s="660"/>
      <c r="BV5" s="660"/>
      <c r="BW5" s="660"/>
      <c r="BX5" s="660"/>
      <c r="BY5" s="660"/>
      <c r="BZ5" s="660"/>
      <c r="CA5" s="660"/>
      <c r="CB5" s="698"/>
      <c r="CD5" s="673" t="s">
        <v>211</v>
      </c>
      <c r="CE5" s="674"/>
      <c r="CF5" s="674"/>
      <c r="CG5" s="674"/>
      <c r="CH5" s="674"/>
      <c r="CI5" s="674"/>
      <c r="CJ5" s="674"/>
      <c r="CK5" s="674"/>
      <c r="CL5" s="674"/>
      <c r="CM5" s="674"/>
      <c r="CN5" s="674"/>
      <c r="CO5" s="674"/>
      <c r="CP5" s="674"/>
      <c r="CQ5" s="675"/>
      <c r="CR5" s="673" t="s">
        <v>217</v>
      </c>
      <c r="CS5" s="674"/>
      <c r="CT5" s="674"/>
      <c r="CU5" s="674"/>
      <c r="CV5" s="674"/>
      <c r="CW5" s="674"/>
      <c r="CX5" s="674"/>
      <c r="CY5" s="675"/>
      <c r="CZ5" s="673" t="s">
        <v>209</v>
      </c>
      <c r="DA5" s="674"/>
      <c r="DB5" s="674"/>
      <c r="DC5" s="675"/>
      <c r="DD5" s="673" t="s">
        <v>218</v>
      </c>
      <c r="DE5" s="674"/>
      <c r="DF5" s="674"/>
      <c r="DG5" s="674"/>
      <c r="DH5" s="674"/>
      <c r="DI5" s="674"/>
      <c r="DJ5" s="674"/>
      <c r="DK5" s="674"/>
      <c r="DL5" s="674"/>
      <c r="DM5" s="674"/>
      <c r="DN5" s="674"/>
      <c r="DO5" s="674"/>
      <c r="DP5" s="675"/>
      <c r="DQ5" s="673" t="s">
        <v>219</v>
      </c>
      <c r="DR5" s="674"/>
      <c r="DS5" s="674"/>
      <c r="DT5" s="674"/>
      <c r="DU5" s="674"/>
      <c r="DV5" s="674"/>
      <c r="DW5" s="674"/>
      <c r="DX5" s="674"/>
      <c r="DY5" s="674"/>
      <c r="DZ5" s="674"/>
      <c r="EA5" s="674"/>
      <c r="EB5" s="674"/>
      <c r="EC5" s="675"/>
    </row>
    <row r="6" spans="2:143" ht="11.25" customHeight="1" x14ac:dyDescent="0.15">
      <c r="B6" s="618" t="s">
        <v>220</v>
      </c>
      <c r="C6" s="619"/>
      <c r="D6" s="619"/>
      <c r="E6" s="619"/>
      <c r="F6" s="619"/>
      <c r="G6" s="619"/>
      <c r="H6" s="619"/>
      <c r="I6" s="619"/>
      <c r="J6" s="619"/>
      <c r="K6" s="619"/>
      <c r="L6" s="619"/>
      <c r="M6" s="619"/>
      <c r="N6" s="619"/>
      <c r="O6" s="619"/>
      <c r="P6" s="619"/>
      <c r="Q6" s="620"/>
      <c r="R6" s="621">
        <v>668694</v>
      </c>
      <c r="S6" s="622"/>
      <c r="T6" s="622"/>
      <c r="U6" s="622"/>
      <c r="V6" s="622"/>
      <c r="W6" s="622"/>
      <c r="X6" s="622"/>
      <c r="Y6" s="623"/>
      <c r="Z6" s="659">
        <v>0.9</v>
      </c>
      <c r="AA6" s="659"/>
      <c r="AB6" s="659"/>
      <c r="AC6" s="659"/>
      <c r="AD6" s="660">
        <v>668694</v>
      </c>
      <c r="AE6" s="660"/>
      <c r="AF6" s="660"/>
      <c r="AG6" s="660"/>
      <c r="AH6" s="660"/>
      <c r="AI6" s="660"/>
      <c r="AJ6" s="660"/>
      <c r="AK6" s="660"/>
      <c r="AL6" s="624">
        <v>2</v>
      </c>
      <c r="AM6" s="625"/>
      <c r="AN6" s="625"/>
      <c r="AO6" s="661"/>
      <c r="AP6" s="618" t="s">
        <v>221</v>
      </c>
      <c r="AQ6" s="619"/>
      <c r="AR6" s="619"/>
      <c r="AS6" s="619"/>
      <c r="AT6" s="619"/>
      <c r="AU6" s="619"/>
      <c r="AV6" s="619"/>
      <c r="AW6" s="619"/>
      <c r="AX6" s="619"/>
      <c r="AY6" s="619"/>
      <c r="AZ6" s="619"/>
      <c r="BA6" s="619"/>
      <c r="BB6" s="619"/>
      <c r="BC6" s="619"/>
      <c r="BD6" s="619"/>
      <c r="BE6" s="619"/>
      <c r="BF6" s="620"/>
      <c r="BG6" s="621">
        <v>15615685</v>
      </c>
      <c r="BH6" s="622"/>
      <c r="BI6" s="622"/>
      <c r="BJ6" s="622"/>
      <c r="BK6" s="622"/>
      <c r="BL6" s="622"/>
      <c r="BM6" s="622"/>
      <c r="BN6" s="623"/>
      <c r="BO6" s="659">
        <v>100</v>
      </c>
      <c r="BP6" s="659"/>
      <c r="BQ6" s="659"/>
      <c r="BR6" s="659"/>
      <c r="BS6" s="660">
        <v>1282545</v>
      </c>
      <c r="BT6" s="660"/>
      <c r="BU6" s="660"/>
      <c r="BV6" s="660"/>
      <c r="BW6" s="660"/>
      <c r="BX6" s="660"/>
      <c r="BY6" s="660"/>
      <c r="BZ6" s="660"/>
      <c r="CA6" s="660"/>
      <c r="CB6" s="698"/>
      <c r="CD6" s="679" t="s">
        <v>222</v>
      </c>
      <c r="CE6" s="680"/>
      <c r="CF6" s="680"/>
      <c r="CG6" s="680"/>
      <c r="CH6" s="680"/>
      <c r="CI6" s="680"/>
      <c r="CJ6" s="680"/>
      <c r="CK6" s="680"/>
      <c r="CL6" s="680"/>
      <c r="CM6" s="680"/>
      <c r="CN6" s="680"/>
      <c r="CO6" s="680"/>
      <c r="CP6" s="680"/>
      <c r="CQ6" s="681"/>
      <c r="CR6" s="621">
        <v>354181</v>
      </c>
      <c r="CS6" s="622"/>
      <c r="CT6" s="622"/>
      <c r="CU6" s="622"/>
      <c r="CV6" s="622"/>
      <c r="CW6" s="622"/>
      <c r="CX6" s="622"/>
      <c r="CY6" s="623"/>
      <c r="CZ6" s="703">
        <v>0.5</v>
      </c>
      <c r="DA6" s="685"/>
      <c r="DB6" s="685"/>
      <c r="DC6" s="705"/>
      <c r="DD6" s="627" t="s">
        <v>122</v>
      </c>
      <c r="DE6" s="622"/>
      <c r="DF6" s="622"/>
      <c r="DG6" s="622"/>
      <c r="DH6" s="622"/>
      <c r="DI6" s="622"/>
      <c r="DJ6" s="622"/>
      <c r="DK6" s="622"/>
      <c r="DL6" s="622"/>
      <c r="DM6" s="622"/>
      <c r="DN6" s="622"/>
      <c r="DO6" s="622"/>
      <c r="DP6" s="623"/>
      <c r="DQ6" s="627">
        <v>354180</v>
      </c>
      <c r="DR6" s="622"/>
      <c r="DS6" s="622"/>
      <c r="DT6" s="622"/>
      <c r="DU6" s="622"/>
      <c r="DV6" s="622"/>
      <c r="DW6" s="622"/>
      <c r="DX6" s="622"/>
      <c r="DY6" s="622"/>
      <c r="DZ6" s="622"/>
      <c r="EA6" s="622"/>
      <c r="EB6" s="622"/>
      <c r="EC6" s="658"/>
    </row>
    <row r="7" spans="2:143" ht="11.25" customHeight="1" x14ac:dyDescent="0.15">
      <c r="B7" s="618" t="s">
        <v>223</v>
      </c>
      <c r="C7" s="619"/>
      <c r="D7" s="619"/>
      <c r="E7" s="619"/>
      <c r="F7" s="619"/>
      <c r="G7" s="619"/>
      <c r="H7" s="619"/>
      <c r="I7" s="619"/>
      <c r="J7" s="619"/>
      <c r="K7" s="619"/>
      <c r="L7" s="619"/>
      <c r="M7" s="619"/>
      <c r="N7" s="619"/>
      <c r="O7" s="619"/>
      <c r="P7" s="619"/>
      <c r="Q7" s="620"/>
      <c r="R7" s="621">
        <v>3474</v>
      </c>
      <c r="S7" s="622"/>
      <c r="T7" s="622"/>
      <c r="U7" s="622"/>
      <c r="V7" s="622"/>
      <c r="W7" s="622"/>
      <c r="X7" s="622"/>
      <c r="Y7" s="623"/>
      <c r="Z7" s="659">
        <v>0</v>
      </c>
      <c r="AA7" s="659"/>
      <c r="AB7" s="659"/>
      <c r="AC7" s="659"/>
      <c r="AD7" s="660">
        <v>3474</v>
      </c>
      <c r="AE7" s="660"/>
      <c r="AF7" s="660"/>
      <c r="AG7" s="660"/>
      <c r="AH7" s="660"/>
      <c r="AI7" s="660"/>
      <c r="AJ7" s="660"/>
      <c r="AK7" s="660"/>
      <c r="AL7" s="624">
        <v>0</v>
      </c>
      <c r="AM7" s="625"/>
      <c r="AN7" s="625"/>
      <c r="AO7" s="661"/>
      <c r="AP7" s="618" t="s">
        <v>224</v>
      </c>
      <c r="AQ7" s="619"/>
      <c r="AR7" s="619"/>
      <c r="AS7" s="619"/>
      <c r="AT7" s="619"/>
      <c r="AU7" s="619"/>
      <c r="AV7" s="619"/>
      <c r="AW7" s="619"/>
      <c r="AX7" s="619"/>
      <c r="AY7" s="619"/>
      <c r="AZ7" s="619"/>
      <c r="BA7" s="619"/>
      <c r="BB7" s="619"/>
      <c r="BC7" s="619"/>
      <c r="BD7" s="619"/>
      <c r="BE7" s="619"/>
      <c r="BF7" s="620"/>
      <c r="BG7" s="621">
        <v>5610000</v>
      </c>
      <c r="BH7" s="622"/>
      <c r="BI7" s="622"/>
      <c r="BJ7" s="622"/>
      <c r="BK7" s="622"/>
      <c r="BL7" s="622"/>
      <c r="BM7" s="622"/>
      <c r="BN7" s="623"/>
      <c r="BO7" s="659">
        <v>35.9</v>
      </c>
      <c r="BP7" s="659"/>
      <c r="BQ7" s="659"/>
      <c r="BR7" s="659"/>
      <c r="BS7" s="660">
        <v>217849</v>
      </c>
      <c r="BT7" s="660"/>
      <c r="BU7" s="660"/>
      <c r="BV7" s="660"/>
      <c r="BW7" s="660"/>
      <c r="BX7" s="660"/>
      <c r="BY7" s="660"/>
      <c r="BZ7" s="660"/>
      <c r="CA7" s="660"/>
      <c r="CB7" s="698"/>
      <c r="CD7" s="618" t="s">
        <v>225</v>
      </c>
      <c r="CE7" s="619"/>
      <c r="CF7" s="619"/>
      <c r="CG7" s="619"/>
      <c r="CH7" s="619"/>
      <c r="CI7" s="619"/>
      <c r="CJ7" s="619"/>
      <c r="CK7" s="619"/>
      <c r="CL7" s="619"/>
      <c r="CM7" s="619"/>
      <c r="CN7" s="619"/>
      <c r="CO7" s="619"/>
      <c r="CP7" s="619"/>
      <c r="CQ7" s="620"/>
      <c r="CR7" s="621">
        <v>6915009</v>
      </c>
      <c r="CS7" s="622"/>
      <c r="CT7" s="622"/>
      <c r="CU7" s="622"/>
      <c r="CV7" s="622"/>
      <c r="CW7" s="622"/>
      <c r="CX7" s="622"/>
      <c r="CY7" s="623"/>
      <c r="CZ7" s="659">
        <v>9.6999999999999993</v>
      </c>
      <c r="DA7" s="659"/>
      <c r="DB7" s="659"/>
      <c r="DC7" s="659"/>
      <c r="DD7" s="627">
        <v>176383</v>
      </c>
      <c r="DE7" s="622"/>
      <c r="DF7" s="622"/>
      <c r="DG7" s="622"/>
      <c r="DH7" s="622"/>
      <c r="DI7" s="622"/>
      <c r="DJ7" s="622"/>
      <c r="DK7" s="622"/>
      <c r="DL7" s="622"/>
      <c r="DM7" s="622"/>
      <c r="DN7" s="622"/>
      <c r="DO7" s="622"/>
      <c r="DP7" s="623"/>
      <c r="DQ7" s="627">
        <v>6041063</v>
      </c>
      <c r="DR7" s="622"/>
      <c r="DS7" s="622"/>
      <c r="DT7" s="622"/>
      <c r="DU7" s="622"/>
      <c r="DV7" s="622"/>
      <c r="DW7" s="622"/>
      <c r="DX7" s="622"/>
      <c r="DY7" s="622"/>
      <c r="DZ7" s="622"/>
      <c r="EA7" s="622"/>
      <c r="EB7" s="622"/>
      <c r="EC7" s="658"/>
    </row>
    <row r="8" spans="2:143" ht="11.25" customHeight="1" x14ac:dyDescent="0.15">
      <c r="B8" s="618" t="s">
        <v>226</v>
      </c>
      <c r="C8" s="619"/>
      <c r="D8" s="619"/>
      <c r="E8" s="619"/>
      <c r="F8" s="619"/>
      <c r="G8" s="619"/>
      <c r="H8" s="619"/>
      <c r="I8" s="619"/>
      <c r="J8" s="619"/>
      <c r="K8" s="619"/>
      <c r="L8" s="619"/>
      <c r="M8" s="619"/>
      <c r="N8" s="619"/>
      <c r="O8" s="619"/>
      <c r="P8" s="619"/>
      <c r="Q8" s="620"/>
      <c r="R8" s="621">
        <v>76020</v>
      </c>
      <c r="S8" s="622"/>
      <c r="T8" s="622"/>
      <c r="U8" s="622"/>
      <c r="V8" s="622"/>
      <c r="W8" s="622"/>
      <c r="X8" s="622"/>
      <c r="Y8" s="623"/>
      <c r="Z8" s="659">
        <v>0.1</v>
      </c>
      <c r="AA8" s="659"/>
      <c r="AB8" s="659"/>
      <c r="AC8" s="659"/>
      <c r="AD8" s="660">
        <v>76020</v>
      </c>
      <c r="AE8" s="660"/>
      <c r="AF8" s="660"/>
      <c r="AG8" s="660"/>
      <c r="AH8" s="660"/>
      <c r="AI8" s="660"/>
      <c r="AJ8" s="660"/>
      <c r="AK8" s="660"/>
      <c r="AL8" s="624">
        <v>0.2</v>
      </c>
      <c r="AM8" s="625"/>
      <c r="AN8" s="625"/>
      <c r="AO8" s="661"/>
      <c r="AP8" s="618" t="s">
        <v>227</v>
      </c>
      <c r="AQ8" s="619"/>
      <c r="AR8" s="619"/>
      <c r="AS8" s="619"/>
      <c r="AT8" s="619"/>
      <c r="AU8" s="619"/>
      <c r="AV8" s="619"/>
      <c r="AW8" s="619"/>
      <c r="AX8" s="619"/>
      <c r="AY8" s="619"/>
      <c r="AZ8" s="619"/>
      <c r="BA8" s="619"/>
      <c r="BB8" s="619"/>
      <c r="BC8" s="619"/>
      <c r="BD8" s="619"/>
      <c r="BE8" s="619"/>
      <c r="BF8" s="620"/>
      <c r="BG8" s="621">
        <v>172237</v>
      </c>
      <c r="BH8" s="622"/>
      <c r="BI8" s="622"/>
      <c r="BJ8" s="622"/>
      <c r="BK8" s="622"/>
      <c r="BL8" s="622"/>
      <c r="BM8" s="622"/>
      <c r="BN8" s="623"/>
      <c r="BO8" s="659">
        <v>1.1000000000000001</v>
      </c>
      <c r="BP8" s="659"/>
      <c r="BQ8" s="659"/>
      <c r="BR8" s="659"/>
      <c r="BS8" s="660" t="s">
        <v>122</v>
      </c>
      <c r="BT8" s="660"/>
      <c r="BU8" s="660"/>
      <c r="BV8" s="660"/>
      <c r="BW8" s="660"/>
      <c r="BX8" s="660"/>
      <c r="BY8" s="660"/>
      <c r="BZ8" s="660"/>
      <c r="CA8" s="660"/>
      <c r="CB8" s="698"/>
      <c r="CD8" s="618" t="s">
        <v>228</v>
      </c>
      <c r="CE8" s="619"/>
      <c r="CF8" s="619"/>
      <c r="CG8" s="619"/>
      <c r="CH8" s="619"/>
      <c r="CI8" s="619"/>
      <c r="CJ8" s="619"/>
      <c r="CK8" s="619"/>
      <c r="CL8" s="619"/>
      <c r="CM8" s="619"/>
      <c r="CN8" s="619"/>
      <c r="CO8" s="619"/>
      <c r="CP8" s="619"/>
      <c r="CQ8" s="620"/>
      <c r="CR8" s="621">
        <v>27607768</v>
      </c>
      <c r="CS8" s="622"/>
      <c r="CT8" s="622"/>
      <c r="CU8" s="622"/>
      <c r="CV8" s="622"/>
      <c r="CW8" s="622"/>
      <c r="CX8" s="622"/>
      <c r="CY8" s="623"/>
      <c r="CZ8" s="659">
        <v>38.9</v>
      </c>
      <c r="DA8" s="659"/>
      <c r="DB8" s="659"/>
      <c r="DC8" s="659"/>
      <c r="DD8" s="627">
        <v>49232</v>
      </c>
      <c r="DE8" s="622"/>
      <c r="DF8" s="622"/>
      <c r="DG8" s="622"/>
      <c r="DH8" s="622"/>
      <c r="DI8" s="622"/>
      <c r="DJ8" s="622"/>
      <c r="DK8" s="622"/>
      <c r="DL8" s="622"/>
      <c r="DM8" s="622"/>
      <c r="DN8" s="622"/>
      <c r="DO8" s="622"/>
      <c r="DP8" s="623"/>
      <c r="DQ8" s="627">
        <v>12952109</v>
      </c>
      <c r="DR8" s="622"/>
      <c r="DS8" s="622"/>
      <c r="DT8" s="622"/>
      <c r="DU8" s="622"/>
      <c r="DV8" s="622"/>
      <c r="DW8" s="622"/>
      <c r="DX8" s="622"/>
      <c r="DY8" s="622"/>
      <c r="DZ8" s="622"/>
      <c r="EA8" s="622"/>
      <c r="EB8" s="622"/>
      <c r="EC8" s="658"/>
    </row>
    <row r="9" spans="2:143" ht="11.25" customHeight="1" x14ac:dyDescent="0.15">
      <c r="B9" s="618" t="s">
        <v>229</v>
      </c>
      <c r="C9" s="619"/>
      <c r="D9" s="619"/>
      <c r="E9" s="619"/>
      <c r="F9" s="619"/>
      <c r="G9" s="619"/>
      <c r="H9" s="619"/>
      <c r="I9" s="619"/>
      <c r="J9" s="619"/>
      <c r="K9" s="619"/>
      <c r="L9" s="619"/>
      <c r="M9" s="619"/>
      <c r="N9" s="619"/>
      <c r="O9" s="619"/>
      <c r="P9" s="619"/>
      <c r="Q9" s="620"/>
      <c r="R9" s="621">
        <v>74696</v>
      </c>
      <c r="S9" s="622"/>
      <c r="T9" s="622"/>
      <c r="U9" s="622"/>
      <c r="V9" s="622"/>
      <c r="W9" s="622"/>
      <c r="X9" s="622"/>
      <c r="Y9" s="623"/>
      <c r="Z9" s="659">
        <v>0.1</v>
      </c>
      <c r="AA9" s="659"/>
      <c r="AB9" s="659"/>
      <c r="AC9" s="659"/>
      <c r="AD9" s="660">
        <v>74696</v>
      </c>
      <c r="AE9" s="660"/>
      <c r="AF9" s="660"/>
      <c r="AG9" s="660"/>
      <c r="AH9" s="660"/>
      <c r="AI9" s="660"/>
      <c r="AJ9" s="660"/>
      <c r="AK9" s="660"/>
      <c r="AL9" s="624">
        <v>0.2</v>
      </c>
      <c r="AM9" s="625"/>
      <c r="AN9" s="625"/>
      <c r="AO9" s="661"/>
      <c r="AP9" s="618" t="s">
        <v>230</v>
      </c>
      <c r="AQ9" s="619"/>
      <c r="AR9" s="619"/>
      <c r="AS9" s="619"/>
      <c r="AT9" s="619"/>
      <c r="AU9" s="619"/>
      <c r="AV9" s="619"/>
      <c r="AW9" s="619"/>
      <c r="AX9" s="619"/>
      <c r="AY9" s="619"/>
      <c r="AZ9" s="619"/>
      <c r="BA9" s="619"/>
      <c r="BB9" s="619"/>
      <c r="BC9" s="619"/>
      <c r="BD9" s="619"/>
      <c r="BE9" s="619"/>
      <c r="BF9" s="620"/>
      <c r="BG9" s="621">
        <v>4527389</v>
      </c>
      <c r="BH9" s="622"/>
      <c r="BI9" s="622"/>
      <c r="BJ9" s="622"/>
      <c r="BK9" s="622"/>
      <c r="BL9" s="622"/>
      <c r="BM9" s="622"/>
      <c r="BN9" s="623"/>
      <c r="BO9" s="659">
        <v>29</v>
      </c>
      <c r="BP9" s="659"/>
      <c r="BQ9" s="659"/>
      <c r="BR9" s="659"/>
      <c r="BS9" s="660" t="s">
        <v>122</v>
      </c>
      <c r="BT9" s="660"/>
      <c r="BU9" s="660"/>
      <c r="BV9" s="660"/>
      <c r="BW9" s="660"/>
      <c r="BX9" s="660"/>
      <c r="BY9" s="660"/>
      <c r="BZ9" s="660"/>
      <c r="CA9" s="660"/>
      <c r="CB9" s="698"/>
      <c r="CD9" s="618" t="s">
        <v>231</v>
      </c>
      <c r="CE9" s="619"/>
      <c r="CF9" s="619"/>
      <c r="CG9" s="619"/>
      <c r="CH9" s="619"/>
      <c r="CI9" s="619"/>
      <c r="CJ9" s="619"/>
      <c r="CK9" s="619"/>
      <c r="CL9" s="619"/>
      <c r="CM9" s="619"/>
      <c r="CN9" s="619"/>
      <c r="CO9" s="619"/>
      <c r="CP9" s="619"/>
      <c r="CQ9" s="620"/>
      <c r="CR9" s="621">
        <v>5128219</v>
      </c>
      <c r="CS9" s="622"/>
      <c r="CT9" s="622"/>
      <c r="CU9" s="622"/>
      <c r="CV9" s="622"/>
      <c r="CW9" s="622"/>
      <c r="CX9" s="622"/>
      <c r="CY9" s="623"/>
      <c r="CZ9" s="659">
        <v>7.2</v>
      </c>
      <c r="DA9" s="659"/>
      <c r="DB9" s="659"/>
      <c r="DC9" s="659"/>
      <c r="DD9" s="627">
        <v>812919</v>
      </c>
      <c r="DE9" s="622"/>
      <c r="DF9" s="622"/>
      <c r="DG9" s="622"/>
      <c r="DH9" s="622"/>
      <c r="DI9" s="622"/>
      <c r="DJ9" s="622"/>
      <c r="DK9" s="622"/>
      <c r="DL9" s="622"/>
      <c r="DM9" s="622"/>
      <c r="DN9" s="622"/>
      <c r="DO9" s="622"/>
      <c r="DP9" s="623"/>
      <c r="DQ9" s="627">
        <v>3413927</v>
      </c>
      <c r="DR9" s="622"/>
      <c r="DS9" s="622"/>
      <c r="DT9" s="622"/>
      <c r="DU9" s="622"/>
      <c r="DV9" s="622"/>
      <c r="DW9" s="622"/>
      <c r="DX9" s="622"/>
      <c r="DY9" s="622"/>
      <c r="DZ9" s="622"/>
      <c r="EA9" s="622"/>
      <c r="EB9" s="622"/>
      <c r="EC9" s="658"/>
    </row>
    <row r="10" spans="2:143" ht="11.25" customHeight="1" x14ac:dyDescent="0.15">
      <c r="B10" s="618" t="s">
        <v>232</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233</v>
      </c>
      <c r="AQ10" s="619"/>
      <c r="AR10" s="619"/>
      <c r="AS10" s="619"/>
      <c r="AT10" s="619"/>
      <c r="AU10" s="619"/>
      <c r="AV10" s="619"/>
      <c r="AW10" s="619"/>
      <c r="AX10" s="619"/>
      <c r="AY10" s="619"/>
      <c r="AZ10" s="619"/>
      <c r="BA10" s="619"/>
      <c r="BB10" s="619"/>
      <c r="BC10" s="619"/>
      <c r="BD10" s="619"/>
      <c r="BE10" s="619"/>
      <c r="BF10" s="620"/>
      <c r="BG10" s="621">
        <v>351185</v>
      </c>
      <c r="BH10" s="622"/>
      <c r="BI10" s="622"/>
      <c r="BJ10" s="622"/>
      <c r="BK10" s="622"/>
      <c r="BL10" s="622"/>
      <c r="BM10" s="622"/>
      <c r="BN10" s="623"/>
      <c r="BO10" s="659">
        <v>2.2000000000000002</v>
      </c>
      <c r="BP10" s="659"/>
      <c r="BQ10" s="659"/>
      <c r="BR10" s="659"/>
      <c r="BS10" s="660">
        <v>58469</v>
      </c>
      <c r="BT10" s="660"/>
      <c r="BU10" s="660"/>
      <c r="BV10" s="660"/>
      <c r="BW10" s="660"/>
      <c r="BX10" s="660"/>
      <c r="BY10" s="660"/>
      <c r="BZ10" s="660"/>
      <c r="CA10" s="660"/>
      <c r="CB10" s="698"/>
      <c r="CD10" s="618" t="s">
        <v>234</v>
      </c>
      <c r="CE10" s="619"/>
      <c r="CF10" s="619"/>
      <c r="CG10" s="619"/>
      <c r="CH10" s="619"/>
      <c r="CI10" s="619"/>
      <c r="CJ10" s="619"/>
      <c r="CK10" s="619"/>
      <c r="CL10" s="619"/>
      <c r="CM10" s="619"/>
      <c r="CN10" s="619"/>
      <c r="CO10" s="619"/>
      <c r="CP10" s="619"/>
      <c r="CQ10" s="620"/>
      <c r="CR10" s="621">
        <v>10500</v>
      </c>
      <c r="CS10" s="622"/>
      <c r="CT10" s="622"/>
      <c r="CU10" s="622"/>
      <c r="CV10" s="622"/>
      <c r="CW10" s="622"/>
      <c r="CX10" s="622"/>
      <c r="CY10" s="623"/>
      <c r="CZ10" s="659">
        <v>0</v>
      </c>
      <c r="DA10" s="659"/>
      <c r="DB10" s="659"/>
      <c r="DC10" s="659"/>
      <c r="DD10" s="627" t="s">
        <v>122</v>
      </c>
      <c r="DE10" s="622"/>
      <c r="DF10" s="622"/>
      <c r="DG10" s="622"/>
      <c r="DH10" s="622"/>
      <c r="DI10" s="622"/>
      <c r="DJ10" s="622"/>
      <c r="DK10" s="622"/>
      <c r="DL10" s="622"/>
      <c r="DM10" s="622"/>
      <c r="DN10" s="622"/>
      <c r="DO10" s="622"/>
      <c r="DP10" s="623"/>
      <c r="DQ10" s="627">
        <v>10500</v>
      </c>
      <c r="DR10" s="622"/>
      <c r="DS10" s="622"/>
      <c r="DT10" s="622"/>
      <c r="DU10" s="622"/>
      <c r="DV10" s="622"/>
      <c r="DW10" s="622"/>
      <c r="DX10" s="622"/>
      <c r="DY10" s="622"/>
      <c r="DZ10" s="622"/>
      <c r="EA10" s="622"/>
      <c r="EB10" s="622"/>
      <c r="EC10" s="658"/>
    </row>
    <row r="11" spans="2:143" ht="11.25" customHeight="1" x14ac:dyDescent="0.15">
      <c r="B11" s="618" t="s">
        <v>235</v>
      </c>
      <c r="C11" s="619"/>
      <c r="D11" s="619"/>
      <c r="E11" s="619"/>
      <c r="F11" s="619"/>
      <c r="G11" s="619"/>
      <c r="H11" s="619"/>
      <c r="I11" s="619"/>
      <c r="J11" s="619"/>
      <c r="K11" s="619"/>
      <c r="L11" s="619"/>
      <c r="M11" s="619"/>
      <c r="N11" s="619"/>
      <c r="O11" s="619"/>
      <c r="P11" s="619"/>
      <c r="Q11" s="620"/>
      <c r="R11" s="621">
        <v>3114130</v>
      </c>
      <c r="S11" s="622"/>
      <c r="T11" s="622"/>
      <c r="U11" s="622"/>
      <c r="V11" s="622"/>
      <c r="W11" s="622"/>
      <c r="X11" s="622"/>
      <c r="Y11" s="623"/>
      <c r="Z11" s="624">
        <v>4.2</v>
      </c>
      <c r="AA11" s="625"/>
      <c r="AB11" s="625"/>
      <c r="AC11" s="626"/>
      <c r="AD11" s="627">
        <v>3114130</v>
      </c>
      <c r="AE11" s="622"/>
      <c r="AF11" s="622"/>
      <c r="AG11" s="622"/>
      <c r="AH11" s="622"/>
      <c r="AI11" s="622"/>
      <c r="AJ11" s="622"/>
      <c r="AK11" s="623"/>
      <c r="AL11" s="624">
        <v>9.1</v>
      </c>
      <c r="AM11" s="625"/>
      <c r="AN11" s="625"/>
      <c r="AO11" s="661"/>
      <c r="AP11" s="618" t="s">
        <v>236</v>
      </c>
      <c r="AQ11" s="619"/>
      <c r="AR11" s="619"/>
      <c r="AS11" s="619"/>
      <c r="AT11" s="619"/>
      <c r="AU11" s="619"/>
      <c r="AV11" s="619"/>
      <c r="AW11" s="619"/>
      <c r="AX11" s="619"/>
      <c r="AY11" s="619"/>
      <c r="AZ11" s="619"/>
      <c r="BA11" s="619"/>
      <c r="BB11" s="619"/>
      <c r="BC11" s="619"/>
      <c r="BD11" s="619"/>
      <c r="BE11" s="619"/>
      <c r="BF11" s="620"/>
      <c r="BG11" s="621">
        <v>559189</v>
      </c>
      <c r="BH11" s="622"/>
      <c r="BI11" s="622"/>
      <c r="BJ11" s="622"/>
      <c r="BK11" s="622"/>
      <c r="BL11" s="622"/>
      <c r="BM11" s="622"/>
      <c r="BN11" s="623"/>
      <c r="BO11" s="659">
        <v>3.6</v>
      </c>
      <c r="BP11" s="659"/>
      <c r="BQ11" s="659"/>
      <c r="BR11" s="659"/>
      <c r="BS11" s="660">
        <v>159380</v>
      </c>
      <c r="BT11" s="660"/>
      <c r="BU11" s="660"/>
      <c r="BV11" s="660"/>
      <c r="BW11" s="660"/>
      <c r="BX11" s="660"/>
      <c r="BY11" s="660"/>
      <c r="BZ11" s="660"/>
      <c r="CA11" s="660"/>
      <c r="CB11" s="698"/>
      <c r="CD11" s="618" t="s">
        <v>237</v>
      </c>
      <c r="CE11" s="619"/>
      <c r="CF11" s="619"/>
      <c r="CG11" s="619"/>
      <c r="CH11" s="619"/>
      <c r="CI11" s="619"/>
      <c r="CJ11" s="619"/>
      <c r="CK11" s="619"/>
      <c r="CL11" s="619"/>
      <c r="CM11" s="619"/>
      <c r="CN11" s="619"/>
      <c r="CO11" s="619"/>
      <c r="CP11" s="619"/>
      <c r="CQ11" s="620"/>
      <c r="CR11" s="621">
        <v>2500734</v>
      </c>
      <c r="CS11" s="622"/>
      <c r="CT11" s="622"/>
      <c r="CU11" s="622"/>
      <c r="CV11" s="622"/>
      <c r="CW11" s="622"/>
      <c r="CX11" s="622"/>
      <c r="CY11" s="623"/>
      <c r="CZ11" s="659">
        <v>3.5</v>
      </c>
      <c r="DA11" s="659"/>
      <c r="DB11" s="659"/>
      <c r="DC11" s="659"/>
      <c r="DD11" s="627">
        <v>955784</v>
      </c>
      <c r="DE11" s="622"/>
      <c r="DF11" s="622"/>
      <c r="DG11" s="622"/>
      <c r="DH11" s="622"/>
      <c r="DI11" s="622"/>
      <c r="DJ11" s="622"/>
      <c r="DK11" s="622"/>
      <c r="DL11" s="622"/>
      <c r="DM11" s="622"/>
      <c r="DN11" s="622"/>
      <c r="DO11" s="622"/>
      <c r="DP11" s="623"/>
      <c r="DQ11" s="627">
        <v>1203277</v>
      </c>
      <c r="DR11" s="622"/>
      <c r="DS11" s="622"/>
      <c r="DT11" s="622"/>
      <c r="DU11" s="622"/>
      <c r="DV11" s="622"/>
      <c r="DW11" s="622"/>
      <c r="DX11" s="622"/>
      <c r="DY11" s="622"/>
      <c r="DZ11" s="622"/>
      <c r="EA11" s="622"/>
      <c r="EB11" s="622"/>
      <c r="EC11" s="658"/>
    </row>
    <row r="12" spans="2:143" ht="11.25" customHeight="1" x14ac:dyDescent="0.15">
      <c r="B12" s="618" t="s">
        <v>238</v>
      </c>
      <c r="C12" s="619"/>
      <c r="D12" s="619"/>
      <c r="E12" s="619"/>
      <c r="F12" s="619"/>
      <c r="G12" s="619"/>
      <c r="H12" s="619"/>
      <c r="I12" s="619"/>
      <c r="J12" s="619"/>
      <c r="K12" s="619"/>
      <c r="L12" s="619"/>
      <c r="M12" s="619"/>
      <c r="N12" s="619"/>
      <c r="O12" s="619"/>
      <c r="P12" s="619"/>
      <c r="Q12" s="620"/>
      <c r="R12" s="621">
        <v>13482</v>
      </c>
      <c r="S12" s="622"/>
      <c r="T12" s="622"/>
      <c r="U12" s="622"/>
      <c r="V12" s="622"/>
      <c r="W12" s="622"/>
      <c r="X12" s="622"/>
      <c r="Y12" s="623"/>
      <c r="Z12" s="659">
        <v>0</v>
      </c>
      <c r="AA12" s="659"/>
      <c r="AB12" s="659"/>
      <c r="AC12" s="659"/>
      <c r="AD12" s="660">
        <v>13482</v>
      </c>
      <c r="AE12" s="660"/>
      <c r="AF12" s="660"/>
      <c r="AG12" s="660"/>
      <c r="AH12" s="660"/>
      <c r="AI12" s="660"/>
      <c r="AJ12" s="660"/>
      <c r="AK12" s="660"/>
      <c r="AL12" s="624">
        <v>0</v>
      </c>
      <c r="AM12" s="625"/>
      <c r="AN12" s="625"/>
      <c r="AO12" s="661"/>
      <c r="AP12" s="618" t="s">
        <v>239</v>
      </c>
      <c r="AQ12" s="619"/>
      <c r="AR12" s="619"/>
      <c r="AS12" s="619"/>
      <c r="AT12" s="619"/>
      <c r="AU12" s="619"/>
      <c r="AV12" s="619"/>
      <c r="AW12" s="619"/>
      <c r="AX12" s="619"/>
      <c r="AY12" s="619"/>
      <c r="AZ12" s="619"/>
      <c r="BA12" s="619"/>
      <c r="BB12" s="619"/>
      <c r="BC12" s="619"/>
      <c r="BD12" s="619"/>
      <c r="BE12" s="619"/>
      <c r="BF12" s="620"/>
      <c r="BG12" s="621">
        <v>8630399</v>
      </c>
      <c r="BH12" s="622"/>
      <c r="BI12" s="622"/>
      <c r="BJ12" s="622"/>
      <c r="BK12" s="622"/>
      <c r="BL12" s="622"/>
      <c r="BM12" s="622"/>
      <c r="BN12" s="623"/>
      <c r="BO12" s="659">
        <v>55.3</v>
      </c>
      <c r="BP12" s="659"/>
      <c r="BQ12" s="659"/>
      <c r="BR12" s="659"/>
      <c r="BS12" s="660">
        <v>1064696</v>
      </c>
      <c r="BT12" s="660"/>
      <c r="BU12" s="660"/>
      <c r="BV12" s="660"/>
      <c r="BW12" s="660"/>
      <c r="BX12" s="660"/>
      <c r="BY12" s="660"/>
      <c r="BZ12" s="660"/>
      <c r="CA12" s="660"/>
      <c r="CB12" s="698"/>
      <c r="CD12" s="618" t="s">
        <v>240</v>
      </c>
      <c r="CE12" s="619"/>
      <c r="CF12" s="619"/>
      <c r="CG12" s="619"/>
      <c r="CH12" s="619"/>
      <c r="CI12" s="619"/>
      <c r="CJ12" s="619"/>
      <c r="CK12" s="619"/>
      <c r="CL12" s="619"/>
      <c r="CM12" s="619"/>
      <c r="CN12" s="619"/>
      <c r="CO12" s="619"/>
      <c r="CP12" s="619"/>
      <c r="CQ12" s="620"/>
      <c r="CR12" s="621">
        <v>4418758</v>
      </c>
      <c r="CS12" s="622"/>
      <c r="CT12" s="622"/>
      <c r="CU12" s="622"/>
      <c r="CV12" s="622"/>
      <c r="CW12" s="622"/>
      <c r="CX12" s="622"/>
      <c r="CY12" s="623"/>
      <c r="CZ12" s="659">
        <v>6.2</v>
      </c>
      <c r="DA12" s="659"/>
      <c r="DB12" s="659"/>
      <c r="DC12" s="659"/>
      <c r="DD12" s="627">
        <v>271124</v>
      </c>
      <c r="DE12" s="622"/>
      <c r="DF12" s="622"/>
      <c r="DG12" s="622"/>
      <c r="DH12" s="622"/>
      <c r="DI12" s="622"/>
      <c r="DJ12" s="622"/>
      <c r="DK12" s="622"/>
      <c r="DL12" s="622"/>
      <c r="DM12" s="622"/>
      <c r="DN12" s="622"/>
      <c r="DO12" s="622"/>
      <c r="DP12" s="623"/>
      <c r="DQ12" s="627">
        <v>1754739</v>
      </c>
      <c r="DR12" s="622"/>
      <c r="DS12" s="622"/>
      <c r="DT12" s="622"/>
      <c r="DU12" s="622"/>
      <c r="DV12" s="622"/>
      <c r="DW12" s="622"/>
      <c r="DX12" s="622"/>
      <c r="DY12" s="622"/>
      <c r="DZ12" s="622"/>
      <c r="EA12" s="622"/>
      <c r="EB12" s="622"/>
      <c r="EC12" s="658"/>
    </row>
    <row r="13" spans="2:143" ht="11.25" customHeight="1" x14ac:dyDescent="0.15">
      <c r="B13" s="618" t="s">
        <v>241</v>
      </c>
      <c r="C13" s="619"/>
      <c r="D13" s="619"/>
      <c r="E13" s="619"/>
      <c r="F13" s="619"/>
      <c r="G13" s="619"/>
      <c r="H13" s="619"/>
      <c r="I13" s="619"/>
      <c r="J13" s="619"/>
      <c r="K13" s="619"/>
      <c r="L13" s="619"/>
      <c r="M13" s="619"/>
      <c r="N13" s="619"/>
      <c r="O13" s="619"/>
      <c r="P13" s="619"/>
      <c r="Q13" s="620"/>
      <c r="R13" s="621" t="s">
        <v>122</v>
      </c>
      <c r="S13" s="622"/>
      <c r="T13" s="622"/>
      <c r="U13" s="622"/>
      <c r="V13" s="622"/>
      <c r="W13" s="622"/>
      <c r="X13" s="622"/>
      <c r="Y13" s="623"/>
      <c r="Z13" s="659" t="s">
        <v>122</v>
      </c>
      <c r="AA13" s="659"/>
      <c r="AB13" s="659"/>
      <c r="AC13" s="659"/>
      <c r="AD13" s="660" t="s">
        <v>122</v>
      </c>
      <c r="AE13" s="660"/>
      <c r="AF13" s="660"/>
      <c r="AG13" s="660"/>
      <c r="AH13" s="660"/>
      <c r="AI13" s="660"/>
      <c r="AJ13" s="660"/>
      <c r="AK13" s="660"/>
      <c r="AL13" s="624" t="s">
        <v>122</v>
      </c>
      <c r="AM13" s="625"/>
      <c r="AN13" s="625"/>
      <c r="AO13" s="661"/>
      <c r="AP13" s="618" t="s">
        <v>242</v>
      </c>
      <c r="AQ13" s="619"/>
      <c r="AR13" s="619"/>
      <c r="AS13" s="619"/>
      <c r="AT13" s="619"/>
      <c r="AU13" s="619"/>
      <c r="AV13" s="619"/>
      <c r="AW13" s="619"/>
      <c r="AX13" s="619"/>
      <c r="AY13" s="619"/>
      <c r="AZ13" s="619"/>
      <c r="BA13" s="619"/>
      <c r="BB13" s="619"/>
      <c r="BC13" s="619"/>
      <c r="BD13" s="619"/>
      <c r="BE13" s="619"/>
      <c r="BF13" s="620"/>
      <c r="BG13" s="621">
        <v>8541464</v>
      </c>
      <c r="BH13" s="622"/>
      <c r="BI13" s="622"/>
      <c r="BJ13" s="622"/>
      <c r="BK13" s="622"/>
      <c r="BL13" s="622"/>
      <c r="BM13" s="622"/>
      <c r="BN13" s="623"/>
      <c r="BO13" s="659">
        <v>54.7</v>
      </c>
      <c r="BP13" s="659"/>
      <c r="BQ13" s="659"/>
      <c r="BR13" s="659"/>
      <c r="BS13" s="660">
        <v>1064696</v>
      </c>
      <c r="BT13" s="660"/>
      <c r="BU13" s="660"/>
      <c r="BV13" s="660"/>
      <c r="BW13" s="660"/>
      <c r="BX13" s="660"/>
      <c r="BY13" s="660"/>
      <c r="BZ13" s="660"/>
      <c r="CA13" s="660"/>
      <c r="CB13" s="698"/>
      <c r="CD13" s="618" t="s">
        <v>243</v>
      </c>
      <c r="CE13" s="619"/>
      <c r="CF13" s="619"/>
      <c r="CG13" s="619"/>
      <c r="CH13" s="619"/>
      <c r="CI13" s="619"/>
      <c r="CJ13" s="619"/>
      <c r="CK13" s="619"/>
      <c r="CL13" s="619"/>
      <c r="CM13" s="619"/>
      <c r="CN13" s="619"/>
      <c r="CO13" s="619"/>
      <c r="CP13" s="619"/>
      <c r="CQ13" s="620"/>
      <c r="CR13" s="621">
        <v>5847415</v>
      </c>
      <c r="CS13" s="622"/>
      <c r="CT13" s="622"/>
      <c r="CU13" s="622"/>
      <c r="CV13" s="622"/>
      <c r="CW13" s="622"/>
      <c r="CX13" s="622"/>
      <c r="CY13" s="623"/>
      <c r="CZ13" s="659">
        <v>8.1999999999999993</v>
      </c>
      <c r="DA13" s="659"/>
      <c r="DB13" s="659"/>
      <c r="DC13" s="659"/>
      <c r="DD13" s="627">
        <v>3271472</v>
      </c>
      <c r="DE13" s="622"/>
      <c r="DF13" s="622"/>
      <c r="DG13" s="622"/>
      <c r="DH13" s="622"/>
      <c r="DI13" s="622"/>
      <c r="DJ13" s="622"/>
      <c r="DK13" s="622"/>
      <c r="DL13" s="622"/>
      <c r="DM13" s="622"/>
      <c r="DN13" s="622"/>
      <c r="DO13" s="622"/>
      <c r="DP13" s="623"/>
      <c r="DQ13" s="627">
        <v>2591559</v>
      </c>
      <c r="DR13" s="622"/>
      <c r="DS13" s="622"/>
      <c r="DT13" s="622"/>
      <c r="DU13" s="622"/>
      <c r="DV13" s="622"/>
      <c r="DW13" s="622"/>
      <c r="DX13" s="622"/>
      <c r="DY13" s="622"/>
      <c r="DZ13" s="622"/>
      <c r="EA13" s="622"/>
      <c r="EB13" s="622"/>
      <c r="EC13" s="658"/>
    </row>
    <row r="14" spans="2:143" ht="11.25" customHeight="1" x14ac:dyDescent="0.15">
      <c r="B14" s="618" t="s">
        <v>244</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245</v>
      </c>
      <c r="AQ14" s="619"/>
      <c r="AR14" s="619"/>
      <c r="AS14" s="619"/>
      <c r="AT14" s="619"/>
      <c r="AU14" s="619"/>
      <c r="AV14" s="619"/>
      <c r="AW14" s="619"/>
      <c r="AX14" s="619"/>
      <c r="AY14" s="619"/>
      <c r="AZ14" s="619"/>
      <c r="BA14" s="619"/>
      <c r="BB14" s="619"/>
      <c r="BC14" s="619"/>
      <c r="BD14" s="619"/>
      <c r="BE14" s="619"/>
      <c r="BF14" s="620"/>
      <c r="BG14" s="621">
        <v>457047</v>
      </c>
      <c r="BH14" s="622"/>
      <c r="BI14" s="622"/>
      <c r="BJ14" s="622"/>
      <c r="BK14" s="622"/>
      <c r="BL14" s="622"/>
      <c r="BM14" s="622"/>
      <c r="BN14" s="623"/>
      <c r="BO14" s="659">
        <v>2.9</v>
      </c>
      <c r="BP14" s="659"/>
      <c r="BQ14" s="659"/>
      <c r="BR14" s="659"/>
      <c r="BS14" s="660" t="s">
        <v>122</v>
      </c>
      <c r="BT14" s="660"/>
      <c r="BU14" s="660"/>
      <c r="BV14" s="660"/>
      <c r="BW14" s="660"/>
      <c r="BX14" s="660"/>
      <c r="BY14" s="660"/>
      <c r="BZ14" s="660"/>
      <c r="CA14" s="660"/>
      <c r="CB14" s="698"/>
      <c r="CD14" s="618" t="s">
        <v>246</v>
      </c>
      <c r="CE14" s="619"/>
      <c r="CF14" s="619"/>
      <c r="CG14" s="619"/>
      <c r="CH14" s="619"/>
      <c r="CI14" s="619"/>
      <c r="CJ14" s="619"/>
      <c r="CK14" s="619"/>
      <c r="CL14" s="619"/>
      <c r="CM14" s="619"/>
      <c r="CN14" s="619"/>
      <c r="CO14" s="619"/>
      <c r="CP14" s="619"/>
      <c r="CQ14" s="620"/>
      <c r="CR14" s="621">
        <v>2556096</v>
      </c>
      <c r="CS14" s="622"/>
      <c r="CT14" s="622"/>
      <c r="CU14" s="622"/>
      <c r="CV14" s="622"/>
      <c r="CW14" s="622"/>
      <c r="CX14" s="622"/>
      <c r="CY14" s="623"/>
      <c r="CZ14" s="659">
        <v>3.6</v>
      </c>
      <c r="DA14" s="659"/>
      <c r="DB14" s="659"/>
      <c r="DC14" s="659"/>
      <c r="DD14" s="627">
        <v>351451</v>
      </c>
      <c r="DE14" s="622"/>
      <c r="DF14" s="622"/>
      <c r="DG14" s="622"/>
      <c r="DH14" s="622"/>
      <c r="DI14" s="622"/>
      <c r="DJ14" s="622"/>
      <c r="DK14" s="622"/>
      <c r="DL14" s="622"/>
      <c r="DM14" s="622"/>
      <c r="DN14" s="622"/>
      <c r="DO14" s="622"/>
      <c r="DP14" s="623"/>
      <c r="DQ14" s="627">
        <v>2037477</v>
      </c>
      <c r="DR14" s="622"/>
      <c r="DS14" s="622"/>
      <c r="DT14" s="622"/>
      <c r="DU14" s="622"/>
      <c r="DV14" s="622"/>
      <c r="DW14" s="622"/>
      <c r="DX14" s="622"/>
      <c r="DY14" s="622"/>
      <c r="DZ14" s="622"/>
      <c r="EA14" s="622"/>
      <c r="EB14" s="622"/>
      <c r="EC14" s="658"/>
    </row>
    <row r="15" spans="2:143" ht="11.25" customHeight="1" x14ac:dyDescent="0.15">
      <c r="B15" s="618" t="s">
        <v>247</v>
      </c>
      <c r="C15" s="619"/>
      <c r="D15" s="619"/>
      <c r="E15" s="619"/>
      <c r="F15" s="619"/>
      <c r="G15" s="619"/>
      <c r="H15" s="619"/>
      <c r="I15" s="619"/>
      <c r="J15" s="619"/>
      <c r="K15" s="619"/>
      <c r="L15" s="619"/>
      <c r="M15" s="619"/>
      <c r="N15" s="619"/>
      <c r="O15" s="619"/>
      <c r="P15" s="619"/>
      <c r="Q15" s="620"/>
      <c r="R15" s="621">
        <v>39890</v>
      </c>
      <c r="S15" s="622"/>
      <c r="T15" s="622"/>
      <c r="U15" s="622"/>
      <c r="V15" s="622"/>
      <c r="W15" s="622"/>
      <c r="X15" s="622"/>
      <c r="Y15" s="623"/>
      <c r="Z15" s="659">
        <v>0.1</v>
      </c>
      <c r="AA15" s="659"/>
      <c r="AB15" s="659"/>
      <c r="AC15" s="659"/>
      <c r="AD15" s="660">
        <v>39890</v>
      </c>
      <c r="AE15" s="660"/>
      <c r="AF15" s="660"/>
      <c r="AG15" s="660"/>
      <c r="AH15" s="660"/>
      <c r="AI15" s="660"/>
      <c r="AJ15" s="660"/>
      <c r="AK15" s="660"/>
      <c r="AL15" s="624">
        <v>0.1</v>
      </c>
      <c r="AM15" s="625"/>
      <c r="AN15" s="625"/>
      <c r="AO15" s="661"/>
      <c r="AP15" s="618" t="s">
        <v>248</v>
      </c>
      <c r="AQ15" s="619"/>
      <c r="AR15" s="619"/>
      <c r="AS15" s="619"/>
      <c r="AT15" s="619"/>
      <c r="AU15" s="619"/>
      <c r="AV15" s="619"/>
      <c r="AW15" s="619"/>
      <c r="AX15" s="619"/>
      <c r="AY15" s="619"/>
      <c r="AZ15" s="619"/>
      <c r="BA15" s="619"/>
      <c r="BB15" s="619"/>
      <c r="BC15" s="619"/>
      <c r="BD15" s="619"/>
      <c r="BE15" s="619"/>
      <c r="BF15" s="620"/>
      <c r="BG15" s="621">
        <v>918239</v>
      </c>
      <c r="BH15" s="622"/>
      <c r="BI15" s="622"/>
      <c r="BJ15" s="622"/>
      <c r="BK15" s="622"/>
      <c r="BL15" s="622"/>
      <c r="BM15" s="622"/>
      <c r="BN15" s="623"/>
      <c r="BO15" s="659">
        <v>5.9</v>
      </c>
      <c r="BP15" s="659"/>
      <c r="BQ15" s="659"/>
      <c r="BR15" s="659"/>
      <c r="BS15" s="660" t="s">
        <v>122</v>
      </c>
      <c r="BT15" s="660"/>
      <c r="BU15" s="660"/>
      <c r="BV15" s="660"/>
      <c r="BW15" s="660"/>
      <c r="BX15" s="660"/>
      <c r="BY15" s="660"/>
      <c r="BZ15" s="660"/>
      <c r="CA15" s="660"/>
      <c r="CB15" s="698"/>
      <c r="CD15" s="618" t="s">
        <v>249</v>
      </c>
      <c r="CE15" s="619"/>
      <c r="CF15" s="619"/>
      <c r="CG15" s="619"/>
      <c r="CH15" s="619"/>
      <c r="CI15" s="619"/>
      <c r="CJ15" s="619"/>
      <c r="CK15" s="619"/>
      <c r="CL15" s="619"/>
      <c r="CM15" s="619"/>
      <c r="CN15" s="619"/>
      <c r="CO15" s="619"/>
      <c r="CP15" s="619"/>
      <c r="CQ15" s="620"/>
      <c r="CR15" s="621">
        <v>8538378</v>
      </c>
      <c r="CS15" s="622"/>
      <c r="CT15" s="622"/>
      <c r="CU15" s="622"/>
      <c r="CV15" s="622"/>
      <c r="CW15" s="622"/>
      <c r="CX15" s="622"/>
      <c r="CY15" s="623"/>
      <c r="CZ15" s="659">
        <v>12</v>
      </c>
      <c r="DA15" s="659"/>
      <c r="DB15" s="659"/>
      <c r="DC15" s="659"/>
      <c r="DD15" s="627">
        <v>3128028</v>
      </c>
      <c r="DE15" s="622"/>
      <c r="DF15" s="622"/>
      <c r="DG15" s="622"/>
      <c r="DH15" s="622"/>
      <c r="DI15" s="622"/>
      <c r="DJ15" s="622"/>
      <c r="DK15" s="622"/>
      <c r="DL15" s="622"/>
      <c r="DM15" s="622"/>
      <c r="DN15" s="622"/>
      <c r="DO15" s="622"/>
      <c r="DP15" s="623"/>
      <c r="DQ15" s="627">
        <v>4061945</v>
      </c>
      <c r="DR15" s="622"/>
      <c r="DS15" s="622"/>
      <c r="DT15" s="622"/>
      <c r="DU15" s="622"/>
      <c r="DV15" s="622"/>
      <c r="DW15" s="622"/>
      <c r="DX15" s="622"/>
      <c r="DY15" s="622"/>
      <c r="DZ15" s="622"/>
      <c r="EA15" s="622"/>
      <c r="EB15" s="622"/>
      <c r="EC15" s="658"/>
    </row>
    <row r="16" spans="2:143" ht="11.25" customHeight="1" x14ac:dyDescent="0.15">
      <c r="B16" s="618" t="s">
        <v>250</v>
      </c>
      <c r="C16" s="619"/>
      <c r="D16" s="619"/>
      <c r="E16" s="619"/>
      <c r="F16" s="619"/>
      <c r="G16" s="619"/>
      <c r="H16" s="619"/>
      <c r="I16" s="619"/>
      <c r="J16" s="619"/>
      <c r="K16" s="619"/>
      <c r="L16" s="619"/>
      <c r="M16" s="619"/>
      <c r="N16" s="619"/>
      <c r="O16" s="619"/>
      <c r="P16" s="619"/>
      <c r="Q16" s="620"/>
      <c r="R16" s="621">
        <v>229875</v>
      </c>
      <c r="S16" s="622"/>
      <c r="T16" s="622"/>
      <c r="U16" s="622"/>
      <c r="V16" s="622"/>
      <c r="W16" s="622"/>
      <c r="X16" s="622"/>
      <c r="Y16" s="623"/>
      <c r="Z16" s="659">
        <v>0.3</v>
      </c>
      <c r="AA16" s="659"/>
      <c r="AB16" s="659"/>
      <c r="AC16" s="659"/>
      <c r="AD16" s="660">
        <v>229875</v>
      </c>
      <c r="AE16" s="660"/>
      <c r="AF16" s="660"/>
      <c r="AG16" s="660"/>
      <c r="AH16" s="660"/>
      <c r="AI16" s="660"/>
      <c r="AJ16" s="660"/>
      <c r="AK16" s="660"/>
      <c r="AL16" s="624">
        <v>0.7</v>
      </c>
      <c r="AM16" s="625"/>
      <c r="AN16" s="625"/>
      <c r="AO16" s="661"/>
      <c r="AP16" s="618" t="s">
        <v>251</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698"/>
      <c r="CD16" s="618" t="s">
        <v>252</v>
      </c>
      <c r="CE16" s="619"/>
      <c r="CF16" s="619"/>
      <c r="CG16" s="619"/>
      <c r="CH16" s="619"/>
      <c r="CI16" s="619"/>
      <c r="CJ16" s="619"/>
      <c r="CK16" s="619"/>
      <c r="CL16" s="619"/>
      <c r="CM16" s="619"/>
      <c r="CN16" s="619"/>
      <c r="CO16" s="619"/>
      <c r="CP16" s="619"/>
      <c r="CQ16" s="620"/>
      <c r="CR16" s="621">
        <v>779838</v>
      </c>
      <c r="CS16" s="622"/>
      <c r="CT16" s="622"/>
      <c r="CU16" s="622"/>
      <c r="CV16" s="622"/>
      <c r="CW16" s="622"/>
      <c r="CX16" s="622"/>
      <c r="CY16" s="623"/>
      <c r="CZ16" s="659">
        <v>1.1000000000000001</v>
      </c>
      <c r="DA16" s="659"/>
      <c r="DB16" s="659"/>
      <c r="DC16" s="659"/>
      <c r="DD16" s="627" t="s">
        <v>122</v>
      </c>
      <c r="DE16" s="622"/>
      <c r="DF16" s="622"/>
      <c r="DG16" s="622"/>
      <c r="DH16" s="622"/>
      <c r="DI16" s="622"/>
      <c r="DJ16" s="622"/>
      <c r="DK16" s="622"/>
      <c r="DL16" s="622"/>
      <c r="DM16" s="622"/>
      <c r="DN16" s="622"/>
      <c r="DO16" s="622"/>
      <c r="DP16" s="623"/>
      <c r="DQ16" s="627">
        <v>96429</v>
      </c>
      <c r="DR16" s="622"/>
      <c r="DS16" s="622"/>
      <c r="DT16" s="622"/>
      <c r="DU16" s="622"/>
      <c r="DV16" s="622"/>
      <c r="DW16" s="622"/>
      <c r="DX16" s="622"/>
      <c r="DY16" s="622"/>
      <c r="DZ16" s="622"/>
      <c r="EA16" s="622"/>
      <c r="EB16" s="622"/>
      <c r="EC16" s="658"/>
    </row>
    <row r="17" spans="2:133" ht="11.25" customHeight="1" x14ac:dyDescent="0.15">
      <c r="B17" s="618" t="s">
        <v>253</v>
      </c>
      <c r="C17" s="619"/>
      <c r="D17" s="619"/>
      <c r="E17" s="619"/>
      <c r="F17" s="619"/>
      <c r="G17" s="619"/>
      <c r="H17" s="619"/>
      <c r="I17" s="619"/>
      <c r="J17" s="619"/>
      <c r="K17" s="619"/>
      <c r="L17" s="619"/>
      <c r="M17" s="619"/>
      <c r="N17" s="619"/>
      <c r="O17" s="619"/>
      <c r="P17" s="619"/>
      <c r="Q17" s="620"/>
      <c r="R17" s="621">
        <v>575999</v>
      </c>
      <c r="S17" s="622"/>
      <c r="T17" s="622"/>
      <c r="U17" s="622"/>
      <c r="V17" s="622"/>
      <c r="W17" s="622"/>
      <c r="X17" s="622"/>
      <c r="Y17" s="623"/>
      <c r="Z17" s="659">
        <v>0.8</v>
      </c>
      <c r="AA17" s="659"/>
      <c r="AB17" s="659"/>
      <c r="AC17" s="659"/>
      <c r="AD17" s="660">
        <v>575999</v>
      </c>
      <c r="AE17" s="660"/>
      <c r="AF17" s="660"/>
      <c r="AG17" s="660"/>
      <c r="AH17" s="660"/>
      <c r="AI17" s="660"/>
      <c r="AJ17" s="660"/>
      <c r="AK17" s="660"/>
      <c r="AL17" s="624">
        <v>1.7</v>
      </c>
      <c r="AM17" s="625"/>
      <c r="AN17" s="625"/>
      <c r="AO17" s="661"/>
      <c r="AP17" s="618" t="s">
        <v>254</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698"/>
      <c r="CD17" s="618" t="s">
        <v>255</v>
      </c>
      <c r="CE17" s="619"/>
      <c r="CF17" s="619"/>
      <c r="CG17" s="619"/>
      <c r="CH17" s="619"/>
      <c r="CI17" s="619"/>
      <c r="CJ17" s="619"/>
      <c r="CK17" s="619"/>
      <c r="CL17" s="619"/>
      <c r="CM17" s="619"/>
      <c r="CN17" s="619"/>
      <c r="CO17" s="619"/>
      <c r="CP17" s="619"/>
      <c r="CQ17" s="620"/>
      <c r="CR17" s="621">
        <v>6267226</v>
      </c>
      <c r="CS17" s="622"/>
      <c r="CT17" s="622"/>
      <c r="CU17" s="622"/>
      <c r="CV17" s="622"/>
      <c r="CW17" s="622"/>
      <c r="CX17" s="622"/>
      <c r="CY17" s="623"/>
      <c r="CZ17" s="659">
        <v>8.8000000000000007</v>
      </c>
      <c r="DA17" s="659"/>
      <c r="DB17" s="659"/>
      <c r="DC17" s="659"/>
      <c r="DD17" s="627" t="s">
        <v>122</v>
      </c>
      <c r="DE17" s="622"/>
      <c r="DF17" s="622"/>
      <c r="DG17" s="622"/>
      <c r="DH17" s="622"/>
      <c r="DI17" s="622"/>
      <c r="DJ17" s="622"/>
      <c r="DK17" s="622"/>
      <c r="DL17" s="622"/>
      <c r="DM17" s="622"/>
      <c r="DN17" s="622"/>
      <c r="DO17" s="622"/>
      <c r="DP17" s="623"/>
      <c r="DQ17" s="627">
        <v>6062617</v>
      </c>
      <c r="DR17" s="622"/>
      <c r="DS17" s="622"/>
      <c r="DT17" s="622"/>
      <c r="DU17" s="622"/>
      <c r="DV17" s="622"/>
      <c r="DW17" s="622"/>
      <c r="DX17" s="622"/>
      <c r="DY17" s="622"/>
      <c r="DZ17" s="622"/>
      <c r="EA17" s="622"/>
      <c r="EB17" s="622"/>
      <c r="EC17" s="658"/>
    </row>
    <row r="18" spans="2:133" ht="11.25" customHeight="1" x14ac:dyDescent="0.15">
      <c r="B18" s="618" t="s">
        <v>256</v>
      </c>
      <c r="C18" s="619"/>
      <c r="D18" s="619"/>
      <c r="E18" s="619"/>
      <c r="F18" s="619"/>
      <c r="G18" s="619"/>
      <c r="H18" s="619"/>
      <c r="I18" s="619"/>
      <c r="J18" s="619"/>
      <c r="K18" s="619"/>
      <c r="L18" s="619"/>
      <c r="M18" s="619"/>
      <c r="N18" s="619"/>
      <c r="O18" s="619"/>
      <c r="P18" s="619"/>
      <c r="Q18" s="620"/>
      <c r="R18" s="621">
        <v>106695</v>
      </c>
      <c r="S18" s="622"/>
      <c r="T18" s="622"/>
      <c r="U18" s="622"/>
      <c r="V18" s="622"/>
      <c r="W18" s="622"/>
      <c r="X18" s="622"/>
      <c r="Y18" s="623"/>
      <c r="Z18" s="659">
        <v>0.1</v>
      </c>
      <c r="AA18" s="659"/>
      <c r="AB18" s="659"/>
      <c r="AC18" s="659"/>
      <c r="AD18" s="660">
        <v>106695</v>
      </c>
      <c r="AE18" s="660"/>
      <c r="AF18" s="660"/>
      <c r="AG18" s="660"/>
      <c r="AH18" s="660"/>
      <c r="AI18" s="660"/>
      <c r="AJ18" s="660"/>
      <c r="AK18" s="660"/>
      <c r="AL18" s="624">
        <v>0.3</v>
      </c>
      <c r="AM18" s="625"/>
      <c r="AN18" s="625"/>
      <c r="AO18" s="661"/>
      <c r="AP18" s="618" t="s">
        <v>257</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698"/>
      <c r="CD18" s="618" t="s">
        <v>258</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x14ac:dyDescent="0.15">
      <c r="B19" s="618" t="s">
        <v>259</v>
      </c>
      <c r="C19" s="619"/>
      <c r="D19" s="619"/>
      <c r="E19" s="619"/>
      <c r="F19" s="619"/>
      <c r="G19" s="619"/>
      <c r="H19" s="619"/>
      <c r="I19" s="619"/>
      <c r="J19" s="619"/>
      <c r="K19" s="619"/>
      <c r="L19" s="619"/>
      <c r="M19" s="619"/>
      <c r="N19" s="619"/>
      <c r="O19" s="619"/>
      <c r="P19" s="619"/>
      <c r="Q19" s="620"/>
      <c r="R19" s="621">
        <v>464417</v>
      </c>
      <c r="S19" s="622"/>
      <c r="T19" s="622"/>
      <c r="U19" s="622"/>
      <c r="V19" s="622"/>
      <c r="W19" s="622"/>
      <c r="X19" s="622"/>
      <c r="Y19" s="623"/>
      <c r="Z19" s="659">
        <v>0.6</v>
      </c>
      <c r="AA19" s="659"/>
      <c r="AB19" s="659"/>
      <c r="AC19" s="659"/>
      <c r="AD19" s="660">
        <v>464417</v>
      </c>
      <c r="AE19" s="660"/>
      <c r="AF19" s="660"/>
      <c r="AG19" s="660"/>
      <c r="AH19" s="660"/>
      <c r="AI19" s="660"/>
      <c r="AJ19" s="660"/>
      <c r="AK19" s="660"/>
      <c r="AL19" s="624">
        <v>1.4</v>
      </c>
      <c r="AM19" s="625"/>
      <c r="AN19" s="625"/>
      <c r="AO19" s="661"/>
      <c r="AP19" s="618" t="s">
        <v>260</v>
      </c>
      <c r="AQ19" s="619"/>
      <c r="AR19" s="619"/>
      <c r="AS19" s="619"/>
      <c r="AT19" s="619"/>
      <c r="AU19" s="619"/>
      <c r="AV19" s="619"/>
      <c r="AW19" s="619"/>
      <c r="AX19" s="619"/>
      <c r="AY19" s="619"/>
      <c r="AZ19" s="619"/>
      <c r="BA19" s="619"/>
      <c r="BB19" s="619"/>
      <c r="BC19" s="619"/>
      <c r="BD19" s="619"/>
      <c r="BE19" s="619"/>
      <c r="BF19" s="620"/>
      <c r="BG19" s="621">
        <v>467</v>
      </c>
      <c r="BH19" s="622"/>
      <c r="BI19" s="622"/>
      <c r="BJ19" s="622"/>
      <c r="BK19" s="622"/>
      <c r="BL19" s="622"/>
      <c r="BM19" s="622"/>
      <c r="BN19" s="623"/>
      <c r="BO19" s="659">
        <v>0</v>
      </c>
      <c r="BP19" s="659"/>
      <c r="BQ19" s="659"/>
      <c r="BR19" s="659"/>
      <c r="BS19" s="660" t="s">
        <v>122</v>
      </c>
      <c r="BT19" s="660"/>
      <c r="BU19" s="660"/>
      <c r="BV19" s="660"/>
      <c r="BW19" s="660"/>
      <c r="BX19" s="660"/>
      <c r="BY19" s="660"/>
      <c r="BZ19" s="660"/>
      <c r="CA19" s="660"/>
      <c r="CB19" s="698"/>
      <c r="CD19" s="618" t="s">
        <v>261</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x14ac:dyDescent="0.15">
      <c r="B20" s="688" t="s">
        <v>262</v>
      </c>
      <c r="C20" s="689"/>
      <c r="D20" s="689"/>
      <c r="E20" s="689"/>
      <c r="F20" s="689"/>
      <c r="G20" s="689"/>
      <c r="H20" s="689"/>
      <c r="I20" s="689"/>
      <c r="J20" s="689"/>
      <c r="K20" s="689"/>
      <c r="L20" s="689"/>
      <c r="M20" s="689"/>
      <c r="N20" s="689"/>
      <c r="O20" s="689"/>
      <c r="P20" s="689"/>
      <c r="Q20" s="690"/>
      <c r="R20" s="621">
        <v>4887</v>
      </c>
      <c r="S20" s="622"/>
      <c r="T20" s="622"/>
      <c r="U20" s="622"/>
      <c r="V20" s="622"/>
      <c r="W20" s="622"/>
      <c r="X20" s="622"/>
      <c r="Y20" s="623"/>
      <c r="Z20" s="659">
        <v>0</v>
      </c>
      <c r="AA20" s="659"/>
      <c r="AB20" s="659"/>
      <c r="AC20" s="659"/>
      <c r="AD20" s="660">
        <v>4887</v>
      </c>
      <c r="AE20" s="660"/>
      <c r="AF20" s="660"/>
      <c r="AG20" s="660"/>
      <c r="AH20" s="660"/>
      <c r="AI20" s="660"/>
      <c r="AJ20" s="660"/>
      <c r="AK20" s="660"/>
      <c r="AL20" s="624">
        <v>0</v>
      </c>
      <c r="AM20" s="625"/>
      <c r="AN20" s="625"/>
      <c r="AO20" s="661"/>
      <c r="AP20" s="618" t="s">
        <v>263</v>
      </c>
      <c r="AQ20" s="619"/>
      <c r="AR20" s="619"/>
      <c r="AS20" s="619"/>
      <c r="AT20" s="619"/>
      <c r="AU20" s="619"/>
      <c r="AV20" s="619"/>
      <c r="AW20" s="619"/>
      <c r="AX20" s="619"/>
      <c r="AY20" s="619"/>
      <c r="AZ20" s="619"/>
      <c r="BA20" s="619"/>
      <c r="BB20" s="619"/>
      <c r="BC20" s="619"/>
      <c r="BD20" s="619"/>
      <c r="BE20" s="619"/>
      <c r="BF20" s="620"/>
      <c r="BG20" s="621">
        <v>467</v>
      </c>
      <c r="BH20" s="622"/>
      <c r="BI20" s="622"/>
      <c r="BJ20" s="622"/>
      <c r="BK20" s="622"/>
      <c r="BL20" s="622"/>
      <c r="BM20" s="622"/>
      <c r="BN20" s="623"/>
      <c r="BO20" s="659">
        <v>0</v>
      </c>
      <c r="BP20" s="659"/>
      <c r="BQ20" s="659"/>
      <c r="BR20" s="659"/>
      <c r="BS20" s="660" t="s">
        <v>122</v>
      </c>
      <c r="BT20" s="660"/>
      <c r="BU20" s="660"/>
      <c r="BV20" s="660"/>
      <c r="BW20" s="660"/>
      <c r="BX20" s="660"/>
      <c r="BY20" s="660"/>
      <c r="BZ20" s="660"/>
      <c r="CA20" s="660"/>
      <c r="CB20" s="698"/>
      <c r="CD20" s="618" t="s">
        <v>264</v>
      </c>
      <c r="CE20" s="619"/>
      <c r="CF20" s="619"/>
      <c r="CG20" s="619"/>
      <c r="CH20" s="619"/>
      <c r="CI20" s="619"/>
      <c r="CJ20" s="619"/>
      <c r="CK20" s="619"/>
      <c r="CL20" s="619"/>
      <c r="CM20" s="619"/>
      <c r="CN20" s="619"/>
      <c r="CO20" s="619"/>
      <c r="CP20" s="619"/>
      <c r="CQ20" s="620"/>
      <c r="CR20" s="621">
        <v>70924122</v>
      </c>
      <c r="CS20" s="622"/>
      <c r="CT20" s="622"/>
      <c r="CU20" s="622"/>
      <c r="CV20" s="622"/>
      <c r="CW20" s="622"/>
      <c r="CX20" s="622"/>
      <c r="CY20" s="623"/>
      <c r="CZ20" s="659">
        <v>100</v>
      </c>
      <c r="DA20" s="659"/>
      <c r="DB20" s="659"/>
      <c r="DC20" s="659"/>
      <c r="DD20" s="627">
        <v>9016393</v>
      </c>
      <c r="DE20" s="622"/>
      <c r="DF20" s="622"/>
      <c r="DG20" s="622"/>
      <c r="DH20" s="622"/>
      <c r="DI20" s="622"/>
      <c r="DJ20" s="622"/>
      <c r="DK20" s="622"/>
      <c r="DL20" s="622"/>
      <c r="DM20" s="622"/>
      <c r="DN20" s="622"/>
      <c r="DO20" s="622"/>
      <c r="DP20" s="623"/>
      <c r="DQ20" s="627">
        <v>40579822</v>
      </c>
      <c r="DR20" s="622"/>
      <c r="DS20" s="622"/>
      <c r="DT20" s="622"/>
      <c r="DU20" s="622"/>
      <c r="DV20" s="622"/>
      <c r="DW20" s="622"/>
      <c r="DX20" s="622"/>
      <c r="DY20" s="622"/>
      <c r="DZ20" s="622"/>
      <c r="EA20" s="622"/>
      <c r="EB20" s="622"/>
      <c r="EC20" s="658"/>
    </row>
    <row r="21" spans="2:133" ht="11.25" customHeight="1" x14ac:dyDescent="0.15">
      <c r="B21" s="618" t="s">
        <v>265</v>
      </c>
      <c r="C21" s="619"/>
      <c r="D21" s="619"/>
      <c r="E21" s="619"/>
      <c r="F21" s="619"/>
      <c r="G21" s="619"/>
      <c r="H21" s="619"/>
      <c r="I21" s="619"/>
      <c r="J21" s="619"/>
      <c r="K21" s="619"/>
      <c r="L21" s="619"/>
      <c r="M21" s="619"/>
      <c r="N21" s="619"/>
      <c r="O21" s="619"/>
      <c r="P21" s="619"/>
      <c r="Q21" s="620"/>
      <c r="R21" s="621">
        <v>15058607</v>
      </c>
      <c r="S21" s="622"/>
      <c r="T21" s="622"/>
      <c r="U21" s="622"/>
      <c r="V21" s="622"/>
      <c r="W21" s="622"/>
      <c r="X21" s="622"/>
      <c r="Y21" s="623"/>
      <c r="Z21" s="659">
        <v>20.3</v>
      </c>
      <c r="AA21" s="659"/>
      <c r="AB21" s="659"/>
      <c r="AC21" s="659"/>
      <c r="AD21" s="660">
        <v>13694843</v>
      </c>
      <c r="AE21" s="660"/>
      <c r="AF21" s="660"/>
      <c r="AG21" s="660"/>
      <c r="AH21" s="660"/>
      <c r="AI21" s="660"/>
      <c r="AJ21" s="660"/>
      <c r="AK21" s="660"/>
      <c r="AL21" s="624">
        <v>40</v>
      </c>
      <c r="AM21" s="625"/>
      <c r="AN21" s="625"/>
      <c r="AO21" s="661"/>
      <c r="AP21" s="618" t="s">
        <v>266</v>
      </c>
      <c r="AQ21" s="699"/>
      <c r="AR21" s="699"/>
      <c r="AS21" s="699"/>
      <c r="AT21" s="699"/>
      <c r="AU21" s="699"/>
      <c r="AV21" s="699"/>
      <c r="AW21" s="699"/>
      <c r="AX21" s="699"/>
      <c r="AY21" s="699"/>
      <c r="AZ21" s="699"/>
      <c r="BA21" s="699"/>
      <c r="BB21" s="699"/>
      <c r="BC21" s="699"/>
      <c r="BD21" s="699"/>
      <c r="BE21" s="699"/>
      <c r="BF21" s="700"/>
      <c r="BG21" s="621">
        <v>467</v>
      </c>
      <c r="BH21" s="622"/>
      <c r="BI21" s="622"/>
      <c r="BJ21" s="622"/>
      <c r="BK21" s="622"/>
      <c r="BL21" s="622"/>
      <c r="BM21" s="622"/>
      <c r="BN21" s="623"/>
      <c r="BO21" s="659">
        <v>0</v>
      </c>
      <c r="BP21" s="659"/>
      <c r="BQ21" s="659"/>
      <c r="BR21" s="659"/>
      <c r="BS21" s="660" t="s">
        <v>122</v>
      </c>
      <c r="BT21" s="660"/>
      <c r="BU21" s="660"/>
      <c r="BV21" s="660"/>
      <c r="BW21" s="660"/>
      <c r="BX21" s="660"/>
      <c r="BY21" s="660"/>
      <c r="BZ21" s="660"/>
      <c r="CA21" s="660"/>
      <c r="CB21" s="698"/>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15">
      <c r="B22" s="618" t="s">
        <v>267</v>
      </c>
      <c r="C22" s="619"/>
      <c r="D22" s="619"/>
      <c r="E22" s="619"/>
      <c r="F22" s="619"/>
      <c r="G22" s="619"/>
      <c r="H22" s="619"/>
      <c r="I22" s="619"/>
      <c r="J22" s="619"/>
      <c r="K22" s="619"/>
      <c r="L22" s="619"/>
      <c r="M22" s="619"/>
      <c r="N22" s="619"/>
      <c r="O22" s="619"/>
      <c r="P22" s="619"/>
      <c r="Q22" s="620"/>
      <c r="R22" s="621">
        <v>13694843</v>
      </c>
      <c r="S22" s="622"/>
      <c r="T22" s="622"/>
      <c r="U22" s="622"/>
      <c r="V22" s="622"/>
      <c r="W22" s="622"/>
      <c r="X22" s="622"/>
      <c r="Y22" s="623"/>
      <c r="Z22" s="659">
        <v>18.5</v>
      </c>
      <c r="AA22" s="659"/>
      <c r="AB22" s="659"/>
      <c r="AC22" s="659"/>
      <c r="AD22" s="660">
        <v>13694843</v>
      </c>
      <c r="AE22" s="660"/>
      <c r="AF22" s="660"/>
      <c r="AG22" s="660"/>
      <c r="AH22" s="660"/>
      <c r="AI22" s="660"/>
      <c r="AJ22" s="660"/>
      <c r="AK22" s="660"/>
      <c r="AL22" s="624">
        <v>40</v>
      </c>
      <c r="AM22" s="625"/>
      <c r="AN22" s="625"/>
      <c r="AO22" s="661"/>
      <c r="AP22" s="618" t="s">
        <v>268</v>
      </c>
      <c r="AQ22" s="699"/>
      <c r="AR22" s="699"/>
      <c r="AS22" s="699"/>
      <c r="AT22" s="699"/>
      <c r="AU22" s="699"/>
      <c r="AV22" s="699"/>
      <c r="AW22" s="699"/>
      <c r="AX22" s="699"/>
      <c r="AY22" s="699"/>
      <c r="AZ22" s="699"/>
      <c r="BA22" s="699"/>
      <c r="BB22" s="699"/>
      <c r="BC22" s="699"/>
      <c r="BD22" s="699"/>
      <c r="BE22" s="699"/>
      <c r="BF22" s="700"/>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698"/>
      <c r="CD22" s="673" t="s">
        <v>269</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15">
      <c r="B23" s="618" t="s">
        <v>270</v>
      </c>
      <c r="C23" s="619"/>
      <c r="D23" s="619"/>
      <c r="E23" s="619"/>
      <c r="F23" s="619"/>
      <c r="G23" s="619"/>
      <c r="H23" s="619"/>
      <c r="I23" s="619"/>
      <c r="J23" s="619"/>
      <c r="K23" s="619"/>
      <c r="L23" s="619"/>
      <c r="M23" s="619"/>
      <c r="N23" s="619"/>
      <c r="O23" s="619"/>
      <c r="P23" s="619"/>
      <c r="Q23" s="620"/>
      <c r="R23" s="621">
        <v>1363764</v>
      </c>
      <c r="S23" s="622"/>
      <c r="T23" s="622"/>
      <c r="U23" s="622"/>
      <c r="V23" s="622"/>
      <c r="W23" s="622"/>
      <c r="X23" s="622"/>
      <c r="Y23" s="623"/>
      <c r="Z23" s="659">
        <v>1.8</v>
      </c>
      <c r="AA23" s="659"/>
      <c r="AB23" s="659"/>
      <c r="AC23" s="659"/>
      <c r="AD23" s="660" t="s">
        <v>122</v>
      </c>
      <c r="AE23" s="660"/>
      <c r="AF23" s="660"/>
      <c r="AG23" s="660"/>
      <c r="AH23" s="660"/>
      <c r="AI23" s="660"/>
      <c r="AJ23" s="660"/>
      <c r="AK23" s="660"/>
      <c r="AL23" s="624" t="s">
        <v>122</v>
      </c>
      <c r="AM23" s="625"/>
      <c r="AN23" s="625"/>
      <c r="AO23" s="661"/>
      <c r="AP23" s="618" t="s">
        <v>271</v>
      </c>
      <c r="AQ23" s="699"/>
      <c r="AR23" s="699"/>
      <c r="AS23" s="699"/>
      <c r="AT23" s="699"/>
      <c r="AU23" s="699"/>
      <c r="AV23" s="699"/>
      <c r="AW23" s="699"/>
      <c r="AX23" s="699"/>
      <c r="AY23" s="699"/>
      <c r="AZ23" s="699"/>
      <c r="BA23" s="699"/>
      <c r="BB23" s="699"/>
      <c r="BC23" s="699"/>
      <c r="BD23" s="699"/>
      <c r="BE23" s="699"/>
      <c r="BF23" s="700"/>
      <c r="BG23" s="621" t="s">
        <v>122</v>
      </c>
      <c r="BH23" s="622"/>
      <c r="BI23" s="622"/>
      <c r="BJ23" s="622"/>
      <c r="BK23" s="622"/>
      <c r="BL23" s="622"/>
      <c r="BM23" s="622"/>
      <c r="BN23" s="623"/>
      <c r="BO23" s="659" t="s">
        <v>122</v>
      </c>
      <c r="BP23" s="659"/>
      <c r="BQ23" s="659"/>
      <c r="BR23" s="659"/>
      <c r="BS23" s="660" t="s">
        <v>122</v>
      </c>
      <c r="BT23" s="660"/>
      <c r="BU23" s="660"/>
      <c r="BV23" s="660"/>
      <c r="BW23" s="660"/>
      <c r="BX23" s="660"/>
      <c r="BY23" s="660"/>
      <c r="BZ23" s="660"/>
      <c r="CA23" s="660"/>
      <c r="CB23" s="698"/>
      <c r="CD23" s="673" t="s">
        <v>211</v>
      </c>
      <c r="CE23" s="674"/>
      <c r="CF23" s="674"/>
      <c r="CG23" s="674"/>
      <c r="CH23" s="674"/>
      <c r="CI23" s="674"/>
      <c r="CJ23" s="674"/>
      <c r="CK23" s="674"/>
      <c r="CL23" s="674"/>
      <c r="CM23" s="674"/>
      <c r="CN23" s="674"/>
      <c r="CO23" s="674"/>
      <c r="CP23" s="674"/>
      <c r="CQ23" s="675"/>
      <c r="CR23" s="673" t="s">
        <v>272</v>
      </c>
      <c r="CS23" s="674"/>
      <c r="CT23" s="674"/>
      <c r="CU23" s="674"/>
      <c r="CV23" s="674"/>
      <c r="CW23" s="674"/>
      <c r="CX23" s="674"/>
      <c r="CY23" s="675"/>
      <c r="CZ23" s="673" t="s">
        <v>273</v>
      </c>
      <c r="DA23" s="674"/>
      <c r="DB23" s="674"/>
      <c r="DC23" s="675"/>
      <c r="DD23" s="673" t="s">
        <v>274</v>
      </c>
      <c r="DE23" s="674"/>
      <c r="DF23" s="674"/>
      <c r="DG23" s="674"/>
      <c r="DH23" s="674"/>
      <c r="DI23" s="674"/>
      <c r="DJ23" s="674"/>
      <c r="DK23" s="675"/>
      <c r="DL23" s="711" t="s">
        <v>275</v>
      </c>
      <c r="DM23" s="712"/>
      <c r="DN23" s="712"/>
      <c r="DO23" s="712"/>
      <c r="DP23" s="712"/>
      <c r="DQ23" s="712"/>
      <c r="DR23" s="712"/>
      <c r="DS23" s="712"/>
      <c r="DT23" s="712"/>
      <c r="DU23" s="712"/>
      <c r="DV23" s="713"/>
      <c r="DW23" s="673" t="s">
        <v>276</v>
      </c>
      <c r="DX23" s="674"/>
      <c r="DY23" s="674"/>
      <c r="DZ23" s="674"/>
      <c r="EA23" s="674"/>
      <c r="EB23" s="674"/>
      <c r="EC23" s="675"/>
    </row>
    <row r="24" spans="2:133" ht="11.25" customHeight="1" x14ac:dyDescent="0.15">
      <c r="B24" s="618" t="s">
        <v>277</v>
      </c>
      <c r="C24" s="619"/>
      <c r="D24" s="619"/>
      <c r="E24" s="619"/>
      <c r="F24" s="619"/>
      <c r="G24" s="619"/>
      <c r="H24" s="619"/>
      <c r="I24" s="619"/>
      <c r="J24" s="619"/>
      <c r="K24" s="619"/>
      <c r="L24" s="619"/>
      <c r="M24" s="619"/>
      <c r="N24" s="619"/>
      <c r="O24" s="619"/>
      <c r="P24" s="619"/>
      <c r="Q24" s="620"/>
      <c r="R24" s="621" t="s">
        <v>122</v>
      </c>
      <c r="S24" s="622"/>
      <c r="T24" s="622"/>
      <c r="U24" s="622"/>
      <c r="V24" s="622"/>
      <c r="W24" s="622"/>
      <c r="X24" s="622"/>
      <c r="Y24" s="623"/>
      <c r="Z24" s="659" t="s">
        <v>122</v>
      </c>
      <c r="AA24" s="659"/>
      <c r="AB24" s="659"/>
      <c r="AC24" s="659"/>
      <c r="AD24" s="660" t="s">
        <v>122</v>
      </c>
      <c r="AE24" s="660"/>
      <c r="AF24" s="660"/>
      <c r="AG24" s="660"/>
      <c r="AH24" s="660"/>
      <c r="AI24" s="660"/>
      <c r="AJ24" s="660"/>
      <c r="AK24" s="660"/>
      <c r="AL24" s="624" t="s">
        <v>122</v>
      </c>
      <c r="AM24" s="625"/>
      <c r="AN24" s="625"/>
      <c r="AO24" s="661"/>
      <c r="AP24" s="618" t="s">
        <v>278</v>
      </c>
      <c r="AQ24" s="699"/>
      <c r="AR24" s="699"/>
      <c r="AS24" s="699"/>
      <c r="AT24" s="699"/>
      <c r="AU24" s="699"/>
      <c r="AV24" s="699"/>
      <c r="AW24" s="699"/>
      <c r="AX24" s="699"/>
      <c r="AY24" s="699"/>
      <c r="AZ24" s="699"/>
      <c r="BA24" s="699"/>
      <c r="BB24" s="699"/>
      <c r="BC24" s="699"/>
      <c r="BD24" s="699"/>
      <c r="BE24" s="699"/>
      <c r="BF24" s="700"/>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698"/>
      <c r="CD24" s="679" t="s">
        <v>279</v>
      </c>
      <c r="CE24" s="680"/>
      <c r="CF24" s="680"/>
      <c r="CG24" s="680"/>
      <c r="CH24" s="680"/>
      <c r="CI24" s="680"/>
      <c r="CJ24" s="680"/>
      <c r="CK24" s="680"/>
      <c r="CL24" s="680"/>
      <c r="CM24" s="680"/>
      <c r="CN24" s="680"/>
      <c r="CO24" s="680"/>
      <c r="CP24" s="680"/>
      <c r="CQ24" s="681"/>
      <c r="CR24" s="676">
        <v>37046407</v>
      </c>
      <c r="CS24" s="677"/>
      <c r="CT24" s="677"/>
      <c r="CU24" s="677"/>
      <c r="CV24" s="677"/>
      <c r="CW24" s="677"/>
      <c r="CX24" s="677"/>
      <c r="CY24" s="702"/>
      <c r="CZ24" s="703">
        <v>52.2</v>
      </c>
      <c r="DA24" s="685"/>
      <c r="DB24" s="685"/>
      <c r="DC24" s="705"/>
      <c r="DD24" s="701">
        <v>22887248</v>
      </c>
      <c r="DE24" s="677"/>
      <c r="DF24" s="677"/>
      <c r="DG24" s="677"/>
      <c r="DH24" s="677"/>
      <c r="DI24" s="677"/>
      <c r="DJ24" s="677"/>
      <c r="DK24" s="702"/>
      <c r="DL24" s="701">
        <v>20388200</v>
      </c>
      <c r="DM24" s="677"/>
      <c r="DN24" s="677"/>
      <c r="DO24" s="677"/>
      <c r="DP24" s="677"/>
      <c r="DQ24" s="677"/>
      <c r="DR24" s="677"/>
      <c r="DS24" s="677"/>
      <c r="DT24" s="677"/>
      <c r="DU24" s="677"/>
      <c r="DV24" s="702"/>
      <c r="DW24" s="703">
        <v>59.3</v>
      </c>
      <c r="DX24" s="685"/>
      <c r="DY24" s="685"/>
      <c r="DZ24" s="685"/>
      <c r="EA24" s="685"/>
      <c r="EB24" s="685"/>
      <c r="EC24" s="704"/>
    </row>
    <row r="25" spans="2:133" ht="11.25" customHeight="1" x14ac:dyDescent="0.15">
      <c r="B25" s="618" t="s">
        <v>280</v>
      </c>
      <c r="C25" s="619"/>
      <c r="D25" s="619"/>
      <c r="E25" s="619"/>
      <c r="F25" s="619"/>
      <c r="G25" s="619"/>
      <c r="H25" s="619"/>
      <c r="I25" s="619"/>
      <c r="J25" s="619"/>
      <c r="K25" s="619"/>
      <c r="L25" s="619"/>
      <c r="M25" s="619"/>
      <c r="N25" s="619"/>
      <c r="O25" s="619"/>
      <c r="P25" s="619"/>
      <c r="Q25" s="620"/>
      <c r="R25" s="621">
        <v>35471019</v>
      </c>
      <c r="S25" s="622"/>
      <c r="T25" s="622"/>
      <c r="U25" s="622"/>
      <c r="V25" s="622"/>
      <c r="W25" s="622"/>
      <c r="X25" s="622"/>
      <c r="Y25" s="623"/>
      <c r="Z25" s="659">
        <v>47.9</v>
      </c>
      <c r="AA25" s="659"/>
      <c r="AB25" s="659"/>
      <c r="AC25" s="659"/>
      <c r="AD25" s="660">
        <v>34107255</v>
      </c>
      <c r="AE25" s="660"/>
      <c r="AF25" s="660"/>
      <c r="AG25" s="660"/>
      <c r="AH25" s="660"/>
      <c r="AI25" s="660"/>
      <c r="AJ25" s="660"/>
      <c r="AK25" s="660"/>
      <c r="AL25" s="624">
        <v>99.6</v>
      </c>
      <c r="AM25" s="625"/>
      <c r="AN25" s="625"/>
      <c r="AO25" s="661"/>
      <c r="AP25" s="618" t="s">
        <v>281</v>
      </c>
      <c r="AQ25" s="699"/>
      <c r="AR25" s="699"/>
      <c r="AS25" s="699"/>
      <c r="AT25" s="699"/>
      <c r="AU25" s="699"/>
      <c r="AV25" s="699"/>
      <c r="AW25" s="699"/>
      <c r="AX25" s="699"/>
      <c r="AY25" s="699"/>
      <c r="AZ25" s="699"/>
      <c r="BA25" s="699"/>
      <c r="BB25" s="699"/>
      <c r="BC25" s="699"/>
      <c r="BD25" s="699"/>
      <c r="BE25" s="699"/>
      <c r="BF25" s="700"/>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698"/>
      <c r="CD25" s="618" t="s">
        <v>282</v>
      </c>
      <c r="CE25" s="619"/>
      <c r="CF25" s="619"/>
      <c r="CG25" s="619"/>
      <c r="CH25" s="619"/>
      <c r="CI25" s="619"/>
      <c r="CJ25" s="619"/>
      <c r="CK25" s="619"/>
      <c r="CL25" s="619"/>
      <c r="CM25" s="619"/>
      <c r="CN25" s="619"/>
      <c r="CO25" s="619"/>
      <c r="CP25" s="619"/>
      <c r="CQ25" s="620"/>
      <c r="CR25" s="621">
        <v>10442849</v>
      </c>
      <c r="CS25" s="634"/>
      <c r="CT25" s="634"/>
      <c r="CU25" s="634"/>
      <c r="CV25" s="634"/>
      <c r="CW25" s="634"/>
      <c r="CX25" s="634"/>
      <c r="CY25" s="635"/>
      <c r="CZ25" s="624">
        <v>14.7</v>
      </c>
      <c r="DA25" s="636"/>
      <c r="DB25" s="636"/>
      <c r="DC25" s="637"/>
      <c r="DD25" s="627">
        <v>10083315</v>
      </c>
      <c r="DE25" s="634"/>
      <c r="DF25" s="634"/>
      <c r="DG25" s="634"/>
      <c r="DH25" s="634"/>
      <c r="DI25" s="634"/>
      <c r="DJ25" s="634"/>
      <c r="DK25" s="635"/>
      <c r="DL25" s="627">
        <v>9646894</v>
      </c>
      <c r="DM25" s="634"/>
      <c r="DN25" s="634"/>
      <c r="DO25" s="634"/>
      <c r="DP25" s="634"/>
      <c r="DQ25" s="634"/>
      <c r="DR25" s="634"/>
      <c r="DS25" s="634"/>
      <c r="DT25" s="634"/>
      <c r="DU25" s="634"/>
      <c r="DV25" s="635"/>
      <c r="DW25" s="624">
        <v>28.1</v>
      </c>
      <c r="DX25" s="636"/>
      <c r="DY25" s="636"/>
      <c r="DZ25" s="636"/>
      <c r="EA25" s="636"/>
      <c r="EB25" s="636"/>
      <c r="EC25" s="648"/>
    </row>
    <row r="26" spans="2:133" ht="11.25" customHeight="1" x14ac:dyDescent="0.15">
      <c r="B26" s="618" t="s">
        <v>283</v>
      </c>
      <c r="C26" s="619"/>
      <c r="D26" s="619"/>
      <c r="E26" s="619"/>
      <c r="F26" s="619"/>
      <c r="G26" s="619"/>
      <c r="H26" s="619"/>
      <c r="I26" s="619"/>
      <c r="J26" s="619"/>
      <c r="K26" s="619"/>
      <c r="L26" s="619"/>
      <c r="M26" s="619"/>
      <c r="N26" s="619"/>
      <c r="O26" s="619"/>
      <c r="P26" s="619"/>
      <c r="Q26" s="620"/>
      <c r="R26" s="621">
        <v>16659</v>
      </c>
      <c r="S26" s="622"/>
      <c r="T26" s="622"/>
      <c r="U26" s="622"/>
      <c r="V26" s="622"/>
      <c r="W26" s="622"/>
      <c r="X26" s="622"/>
      <c r="Y26" s="623"/>
      <c r="Z26" s="659">
        <v>0</v>
      </c>
      <c r="AA26" s="659"/>
      <c r="AB26" s="659"/>
      <c r="AC26" s="659"/>
      <c r="AD26" s="660">
        <v>16659</v>
      </c>
      <c r="AE26" s="660"/>
      <c r="AF26" s="660"/>
      <c r="AG26" s="660"/>
      <c r="AH26" s="660"/>
      <c r="AI26" s="660"/>
      <c r="AJ26" s="660"/>
      <c r="AK26" s="660"/>
      <c r="AL26" s="624">
        <v>0</v>
      </c>
      <c r="AM26" s="625"/>
      <c r="AN26" s="625"/>
      <c r="AO26" s="661"/>
      <c r="AP26" s="618" t="s">
        <v>284</v>
      </c>
      <c r="AQ26" s="699"/>
      <c r="AR26" s="699"/>
      <c r="AS26" s="699"/>
      <c r="AT26" s="699"/>
      <c r="AU26" s="699"/>
      <c r="AV26" s="699"/>
      <c r="AW26" s="699"/>
      <c r="AX26" s="699"/>
      <c r="AY26" s="699"/>
      <c r="AZ26" s="699"/>
      <c r="BA26" s="699"/>
      <c r="BB26" s="699"/>
      <c r="BC26" s="699"/>
      <c r="BD26" s="699"/>
      <c r="BE26" s="699"/>
      <c r="BF26" s="700"/>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698"/>
      <c r="CD26" s="618" t="s">
        <v>285</v>
      </c>
      <c r="CE26" s="619"/>
      <c r="CF26" s="619"/>
      <c r="CG26" s="619"/>
      <c r="CH26" s="619"/>
      <c r="CI26" s="619"/>
      <c r="CJ26" s="619"/>
      <c r="CK26" s="619"/>
      <c r="CL26" s="619"/>
      <c r="CM26" s="619"/>
      <c r="CN26" s="619"/>
      <c r="CO26" s="619"/>
      <c r="CP26" s="619"/>
      <c r="CQ26" s="620"/>
      <c r="CR26" s="621">
        <v>6614805</v>
      </c>
      <c r="CS26" s="622"/>
      <c r="CT26" s="622"/>
      <c r="CU26" s="622"/>
      <c r="CV26" s="622"/>
      <c r="CW26" s="622"/>
      <c r="CX26" s="622"/>
      <c r="CY26" s="623"/>
      <c r="CZ26" s="624">
        <v>9.3000000000000007</v>
      </c>
      <c r="DA26" s="636"/>
      <c r="DB26" s="636"/>
      <c r="DC26" s="637"/>
      <c r="DD26" s="627">
        <v>6466855</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x14ac:dyDescent="0.15">
      <c r="B27" s="618" t="s">
        <v>286</v>
      </c>
      <c r="C27" s="619"/>
      <c r="D27" s="619"/>
      <c r="E27" s="619"/>
      <c r="F27" s="619"/>
      <c r="G27" s="619"/>
      <c r="H27" s="619"/>
      <c r="I27" s="619"/>
      <c r="J27" s="619"/>
      <c r="K27" s="619"/>
      <c r="L27" s="619"/>
      <c r="M27" s="619"/>
      <c r="N27" s="619"/>
      <c r="O27" s="619"/>
      <c r="P27" s="619"/>
      <c r="Q27" s="620"/>
      <c r="R27" s="621">
        <v>288986</v>
      </c>
      <c r="S27" s="622"/>
      <c r="T27" s="622"/>
      <c r="U27" s="622"/>
      <c r="V27" s="622"/>
      <c r="W27" s="622"/>
      <c r="X27" s="622"/>
      <c r="Y27" s="623"/>
      <c r="Z27" s="659">
        <v>0.4</v>
      </c>
      <c r="AA27" s="659"/>
      <c r="AB27" s="659"/>
      <c r="AC27" s="659"/>
      <c r="AD27" s="660" t="s">
        <v>122</v>
      </c>
      <c r="AE27" s="660"/>
      <c r="AF27" s="660"/>
      <c r="AG27" s="660"/>
      <c r="AH27" s="660"/>
      <c r="AI27" s="660"/>
      <c r="AJ27" s="660"/>
      <c r="AK27" s="660"/>
      <c r="AL27" s="624" t="s">
        <v>122</v>
      </c>
      <c r="AM27" s="625"/>
      <c r="AN27" s="625"/>
      <c r="AO27" s="661"/>
      <c r="AP27" s="618" t="s">
        <v>287</v>
      </c>
      <c r="AQ27" s="619"/>
      <c r="AR27" s="619"/>
      <c r="AS27" s="619"/>
      <c r="AT27" s="619"/>
      <c r="AU27" s="619"/>
      <c r="AV27" s="619"/>
      <c r="AW27" s="619"/>
      <c r="AX27" s="619"/>
      <c r="AY27" s="619"/>
      <c r="AZ27" s="619"/>
      <c r="BA27" s="619"/>
      <c r="BB27" s="619"/>
      <c r="BC27" s="619"/>
      <c r="BD27" s="619"/>
      <c r="BE27" s="619"/>
      <c r="BF27" s="620"/>
      <c r="BG27" s="621">
        <v>15616152</v>
      </c>
      <c r="BH27" s="622"/>
      <c r="BI27" s="622"/>
      <c r="BJ27" s="622"/>
      <c r="BK27" s="622"/>
      <c r="BL27" s="622"/>
      <c r="BM27" s="622"/>
      <c r="BN27" s="623"/>
      <c r="BO27" s="659">
        <v>100</v>
      </c>
      <c r="BP27" s="659"/>
      <c r="BQ27" s="659"/>
      <c r="BR27" s="659"/>
      <c r="BS27" s="660">
        <v>1282545</v>
      </c>
      <c r="BT27" s="660"/>
      <c r="BU27" s="660"/>
      <c r="BV27" s="660"/>
      <c r="BW27" s="660"/>
      <c r="BX27" s="660"/>
      <c r="BY27" s="660"/>
      <c r="BZ27" s="660"/>
      <c r="CA27" s="660"/>
      <c r="CB27" s="698"/>
      <c r="CD27" s="618" t="s">
        <v>288</v>
      </c>
      <c r="CE27" s="619"/>
      <c r="CF27" s="619"/>
      <c r="CG27" s="619"/>
      <c r="CH27" s="619"/>
      <c r="CI27" s="619"/>
      <c r="CJ27" s="619"/>
      <c r="CK27" s="619"/>
      <c r="CL27" s="619"/>
      <c r="CM27" s="619"/>
      <c r="CN27" s="619"/>
      <c r="CO27" s="619"/>
      <c r="CP27" s="619"/>
      <c r="CQ27" s="620"/>
      <c r="CR27" s="621">
        <v>20337114</v>
      </c>
      <c r="CS27" s="634"/>
      <c r="CT27" s="634"/>
      <c r="CU27" s="634"/>
      <c r="CV27" s="634"/>
      <c r="CW27" s="634"/>
      <c r="CX27" s="634"/>
      <c r="CY27" s="635"/>
      <c r="CZ27" s="624">
        <v>28.7</v>
      </c>
      <c r="DA27" s="636"/>
      <c r="DB27" s="636"/>
      <c r="DC27" s="637"/>
      <c r="DD27" s="627">
        <v>6742098</v>
      </c>
      <c r="DE27" s="634"/>
      <c r="DF27" s="634"/>
      <c r="DG27" s="634"/>
      <c r="DH27" s="634"/>
      <c r="DI27" s="634"/>
      <c r="DJ27" s="634"/>
      <c r="DK27" s="635"/>
      <c r="DL27" s="627">
        <v>4707696</v>
      </c>
      <c r="DM27" s="634"/>
      <c r="DN27" s="634"/>
      <c r="DO27" s="634"/>
      <c r="DP27" s="634"/>
      <c r="DQ27" s="634"/>
      <c r="DR27" s="634"/>
      <c r="DS27" s="634"/>
      <c r="DT27" s="634"/>
      <c r="DU27" s="634"/>
      <c r="DV27" s="635"/>
      <c r="DW27" s="624">
        <v>13.7</v>
      </c>
      <c r="DX27" s="636"/>
      <c r="DY27" s="636"/>
      <c r="DZ27" s="636"/>
      <c r="EA27" s="636"/>
      <c r="EB27" s="636"/>
      <c r="EC27" s="648"/>
    </row>
    <row r="28" spans="2:133" ht="11.25" customHeight="1" x14ac:dyDescent="0.15">
      <c r="B28" s="618" t="s">
        <v>289</v>
      </c>
      <c r="C28" s="619"/>
      <c r="D28" s="619"/>
      <c r="E28" s="619"/>
      <c r="F28" s="619"/>
      <c r="G28" s="619"/>
      <c r="H28" s="619"/>
      <c r="I28" s="619"/>
      <c r="J28" s="619"/>
      <c r="K28" s="619"/>
      <c r="L28" s="619"/>
      <c r="M28" s="619"/>
      <c r="N28" s="619"/>
      <c r="O28" s="619"/>
      <c r="P28" s="619"/>
      <c r="Q28" s="620"/>
      <c r="R28" s="621">
        <v>685074</v>
      </c>
      <c r="S28" s="622"/>
      <c r="T28" s="622"/>
      <c r="U28" s="622"/>
      <c r="V28" s="622"/>
      <c r="W28" s="622"/>
      <c r="X28" s="622"/>
      <c r="Y28" s="623"/>
      <c r="Z28" s="659">
        <v>0.9</v>
      </c>
      <c r="AA28" s="659"/>
      <c r="AB28" s="659"/>
      <c r="AC28" s="659"/>
      <c r="AD28" s="660">
        <v>54196</v>
      </c>
      <c r="AE28" s="660"/>
      <c r="AF28" s="660"/>
      <c r="AG28" s="660"/>
      <c r="AH28" s="660"/>
      <c r="AI28" s="660"/>
      <c r="AJ28" s="660"/>
      <c r="AK28" s="660"/>
      <c r="AL28" s="624">
        <v>0.2</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290</v>
      </c>
      <c r="CE28" s="619"/>
      <c r="CF28" s="619"/>
      <c r="CG28" s="619"/>
      <c r="CH28" s="619"/>
      <c r="CI28" s="619"/>
      <c r="CJ28" s="619"/>
      <c r="CK28" s="619"/>
      <c r="CL28" s="619"/>
      <c r="CM28" s="619"/>
      <c r="CN28" s="619"/>
      <c r="CO28" s="619"/>
      <c r="CP28" s="619"/>
      <c r="CQ28" s="620"/>
      <c r="CR28" s="621">
        <v>6266444</v>
      </c>
      <c r="CS28" s="622"/>
      <c r="CT28" s="622"/>
      <c r="CU28" s="622"/>
      <c r="CV28" s="622"/>
      <c r="CW28" s="622"/>
      <c r="CX28" s="622"/>
      <c r="CY28" s="623"/>
      <c r="CZ28" s="624">
        <v>8.8000000000000007</v>
      </c>
      <c r="DA28" s="636"/>
      <c r="DB28" s="636"/>
      <c r="DC28" s="637"/>
      <c r="DD28" s="627">
        <v>6061835</v>
      </c>
      <c r="DE28" s="622"/>
      <c r="DF28" s="622"/>
      <c r="DG28" s="622"/>
      <c r="DH28" s="622"/>
      <c r="DI28" s="622"/>
      <c r="DJ28" s="622"/>
      <c r="DK28" s="623"/>
      <c r="DL28" s="627">
        <v>6033610</v>
      </c>
      <c r="DM28" s="622"/>
      <c r="DN28" s="622"/>
      <c r="DO28" s="622"/>
      <c r="DP28" s="622"/>
      <c r="DQ28" s="622"/>
      <c r="DR28" s="622"/>
      <c r="DS28" s="622"/>
      <c r="DT28" s="622"/>
      <c r="DU28" s="622"/>
      <c r="DV28" s="623"/>
      <c r="DW28" s="624">
        <v>17.600000000000001</v>
      </c>
      <c r="DX28" s="636"/>
      <c r="DY28" s="636"/>
      <c r="DZ28" s="636"/>
      <c r="EA28" s="636"/>
      <c r="EB28" s="636"/>
      <c r="EC28" s="648"/>
    </row>
    <row r="29" spans="2:133" ht="11.25" customHeight="1" x14ac:dyDescent="0.15">
      <c r="B29" s="618" t="s">
        <v>291</v>
      </c>
      <c r="C29" s="619"/>
      <c r="D29" s="619"/>
      <c r="E29" s="619"/>
      <c r="F29" s="619"/>
      <c r="G29" s="619"/>
      <c r="H29" s="619"/>
      <c r="I29" s="619"/>
      <c r="J29" s="619"/>
      <c r="K29" s="619"/>
      <c r="L29" s="619"/>
      <c r="M29" s="619"/>
      <c r="N29" s="619"/>
      <c r="O29" s="619"/>
      <c r="P29" s="619"/>
      <c r="Q29" s="620"/>
      <c r="R29" s="621">
        <v>288247</v>
      </c>
      <c r="S29" s="622"/>
      <c r="T29" s="622"/>
      <c r="U29" s="622"/>
      <c r="V29" s="622"/>
      <c r="W29" s="622"/>
      <c r="X29" s="622"/>
      <c r="Y29" s="623"/>
      <c r="Z29" s="659">
        <v>0.4</v>
      </c>
      <c r="AA29" s="659"/>
      <c r="AB29" s="659"/>
      <c r="AC29" s="659"/>
      <c r="AD29" s="660" t="s">
        <v>122</v>
      </c>
      <c r="AE29" s="660"/>
      <c r="AF29" s="660"/>
      <c r="AG29" s="660"/>
      <c r="AH29" s="660"/>
      <c r="AI29" s="660"/>
      <c r="AJ29" s="660"/>
      <c r="AK29" s="660"/>
      <c r="AL29" s="624" t="s">
        <v>122</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698"/>
      <c r="CD29" s="640" t="s">
        <v>292</v>
      </c>
      <c r="CE29" s="641"/>
      <c r="CF29" s="618" t="s">
        <v>66</v>
      </c>
      <c r="CG29" s="619"/>
      <c r="CH29" s="619"/>
      <c r="CI29" s="619"/>
      <c r="CJ29" s="619"/>
      <c r="CK29" s="619"/>
      <c r="CL29" s="619"/>
      <c r="CM29" s="619"/>
      <c r="CN29" s="619"/>
      <c r="CO29" s="619"/>
      <c r="CP29" s="619"/>
      <c r="CQ29" s="620"/>
      <c r="CR29" s="621">
        <v>6266444</v>
      </c>
      <c r="CS29" s="634"/>
      <c r="CT29" s="634"/>
      <c r="CU29" s="634"/>
      <c r="CV29" s="634"/>
      <c r="CW29" s="634"/>
      <c r="CX29" s="634"/>
      <c r="CY29" s="635"/>
      <c r="CZ29" s="624">
        <v>8.8000000000000007</v>
      </c>
      <c r="DA29" s="636"/>
      <c r="DB29" s="636"/>
      <c r="DC29" s="637"/>
      <c r="DD29" s="627">
        <v>6061835</v>
      </c>
      <c r="DE29" s="634"/>
      <c r="DF29" s="634"/>
      <c r="DG29" s="634"/>
      <c r="DH29" s="634"/>
      <c r="DI29" s="634"/>
      <c r="DJ29" s="634"/>
      <c r="DK29" s="635"/>
      <c r="DL29" s="627">
        <v>6033610</v>
      </c>
      <c r="DM29" s="634"/>
      <c r="DN29" s="634"/>
      <c r="DO29" s="634"/>
      <c r="DP29" s="634"/>
      <c r="DQ29" s="634"/>
      <c r="DR29" s="634"/>
      <c r="DS29" s="634"/>
      <c r="DT29" s="634"/>
      <c r="DU29" s="634"/>
      <c r="DV29" s="635"/>
      <c r="DW29" s="624">
        <v>17.600000000000001</v>
      </c>
      <c r="DX29" s="636"/>
      <c r="DY29" s="636"/>
      <c r="DZ29" s="636"/>
      <c r="EA29" s="636"/>
      <c r="EB29" s="636"/>
      <c r="EC29" s="648"/>
    </row>
    <row r="30" spans="2:133" ht="11.25" customHeight="1" x14ac:dyDescent="0.15">
      <c r="B30" s="618" t="s">
        <v>293</v>
      </c>
      <c r="C30" s="619"/>
      <c r="D30" s="619"/>
      <c r="E30" s="619"/>
      <c r="F30" s="619"/>
      <c r="G30" s="619"/>
      <c r="H30" s="619"/>
      <c r="I30" s="619"/>
      <c r="J30" s="619"/>
      <c r="K30" s="619"/>
      <c r="L30" s="619"/>
      <c r="M30" s="619"/>
      <c r="N30" s="619"/>
      <c r="O30" s="619"/>
      <c r="P30" s="619"/>
      <c r="Q30" s="620"/>
      <c r="R30" s="621">
        <v>15285227</v>
      </c>
      <c r="S30" s="622"/>
      <c r="T30" s="622"/>
      <c r="U30" s="622"/>
      <c r="V30" s="622"/>
      <c r="W30" s="622"/>
      <c r="X30" s="622"/>
      <c r="Y30" s="623"/>
      <c r="Z30" s="659">
        <v>20.7</v>
      </c>
      <c r="AA30" s="659"/>
      <c r="AB30" s="659"/>
      <c r="AC30" s="659"/>
      <c r="AD30" s="660" t="s">
        <v>122</v>
      </c>
      <c r="AE30" s="660"/>
      <c r="AF30" s="660"/>
      <c r="AG30" s="660"/>
      <c r="AH30" s="660"/>
      <c r="AI30" s="660"/>
      <c r="AJ30" s="660"/>
      <c r="AK30" s="660"/>
      <c r="AL30" s="624" t="s">
        <v>122</v>
      </c>
      <c r="AM30" s="625"/>
      <c r="AN30" s="625"/>
      <c r="AO30" s="661"/>
      <c r="AP30" s="673" t="s">
        <v>211</v>
      </c>
      <c r="AQ30" s="674"/>
      <c r="AR30" s="674"/>
      <c r="AS30" s="674"/>
      <c r="AT30" s="674"/>
      <c r="AU30" s="674"/>
      <c r="AV30" s="674"/>
      <c r="AW30" s="674"/>
      <c r="AX30" s="674"/>
      <c r="AY30" s="674"/>
      <c r="AZ30" s="674"/>
      <c r="BA30" s="674"/>
      <c r="BB30" s="674"/>
      <c r="BC30" s="674"/>
      <c r="BD30" s="674"/>
      <c r="BE30" s="674"/>
      <c r="BF30" s="675"/>
      <c r="BG30" s="673" t="s">
        <v>294</v>
      </c>
      <c r="BH30" s="696"/>
      <c r="BI30" s="696"/>
      <c r="BJ30" s="696"/>
      <c r="BK30" s="696"/>
      <c r="BL30" s="696"/>
      <c r="BM30" s="696"/>
      <c r="BN30" s="696"/>
      <c r="BO30" s="696"/>
      <c r="BP30" s="696"/>
      <c r="BQ30" s="697"/>
      <c r="BR30" s="673" t="s">
        <v>295</v>
      </c>
      <c r="BS30" s="696"/>
      <c r="BT30" s="696"/>
      <c r="BU30" s="696"/>
      <c r="BV30" s="696"/>
      <c r="BW30" s="696"/>
      <c r="BX30" s="696"/>
      <c r="BY30" s="696"/>
      <c r="BZ30" s="696"/>
      <c r="CA30" s="696"/>
      <c r="CB30" s="697"/>
      <c r="CD30" s="642"/>
      <c r="CE30" s="643"/>
      <c r="CF30" s="618" t="s">
        <v>296</v>
      </c>
      <c r="CG30" s="619"/>
      <c r="CH30" s="619"/>
      <c r="CI30" s="619"/>
      <c r="CJ30" s="619"/>
      <c r="CK30" s="619"/>
      <c r="CL30" s="619"/>
      <c r="CM30" s="619"/>
      <c r="CN30" s="619"/>
      <c r="CO30" s="619"/>
      <c r="CP30" s="619"/>
      <c r="CQ30" s="620"/>
      <c r="CR30" s="621">
        <v>6025602</v>
      </c>
      <c r="CS30" s="622"/>
      <c r="CT30" s="622"/>
      <c r="CU30" s="622"/>
      <c r="CV30" s="622"/>
      <c r="CW30" s="622"/>
      <c r="CX30" s="622"/>
      <c r="CY30" s="623"/>
      <c r="CZ30" s="624">
        <v>8.5</v>
      </c>
      <c r="DA30" s="636"/>
      <c r="DB30" s="636"/>
      <c r="DC30" s="637"/>
      <c r="DD30" s="627">
        <v>5839217</v>
      </c>
      <c r="DE30" s="622"/>
      <c r="DF30" s="622"/>
      <c r="DG30" s="622"/>
      <c r="DH30" s="622"/>
      <c r="DI30" s="622"/>
      <c r="DJ30" s="622"/>
      <c r="DK30" s="623"/>
      <c r="DL30" s="627">
        <v>5811143</v>
      </c>
      <c r="DM30" s="622"/>
      <c r="DN30" s="622"/>
      <c r="DO30" s="622"/>
      <c r="DP30" s="622"/>
      <c r="DQ30" s="622"/>
      <c r="DR30" s="622"/>
      <c r="DS30" s="622"/>
      <c r="DT30" s="622"/>
      <c r="DU30" s="622"/>
      <c r="DV30" s="623"/>
      <c r="DW30" s="624">
        <v>16.899999999999999</v>
      </c>
      <c r="DX30" s="636"/>
      <c r="DY30" s="636"/>
      <c r="DZ30" s="636"/>
      <c r="EA30" s="636"/>
      <c r="EB30" s="636"/>
      <c r="EC30" s="648"/>
    </row>
    <row r="31" spans="2:133" ht="11.25" customHeight="1" x14ac:dyDescent="0.15">
      <c r="B31" s="688" t="s">
        <v>297</v>
      </c>
      <c r="C31" s="689"/>
      <c r="D31" s="689"/>
      <c r="E31" s="689"/>
      <c r="F31" s="689"/>
      <c r="G31" s="689"/>
      <c r="H31" s="689"/>
      <c r="I31" s="689"/>
      <c r="J31" s="689"/>
      <c r="K31" s="689"/>
      <c r="L31" s="689"/>
      <c r="M31" s="689"/>
      <c r="N31" s="689"/>
      <c r="O31" s="689"/>
      <c r="P31" s="689"/>
      <c r="Q31" s="690"/>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91" t="s">
        <v>298</v>
      </c>
      <c r="AQ31" s="692"/>
      <c r="AR31" s="692"/>
      <c r="AS31" s="692"/>
      <c r="AT31" s="693" t="s">
        <v>299</v>
      </c>
      <c r="AU31" s="206"/>
      <c r="AV31" s="206"/>
      <c r="AW31" s="206"/>
      <c r="AX31" s="679" t="s">
        <v>177</v>
      </c>
      <c r="AY31" s="680"/>
      <c r="AZ31" s="680"/>
      <c r="BA31" s="680"/>
      <c r="BB31" s="680"/>
      <c r="BC31" s="680"/>
      <c r="BD31" s="680"/>
      <c r="BE31" s="680"/>
      <c r="BF31" s="681"/>
      <c r="BG31" s="683">
        <v>99.6</v>
      </c>
      <c r="BH31" s="684"/>
      <c r="BI31" s="684"/>
      <c r="BJ31" s="684"/>
      <c r="BK31" s="684"/>
      <c r="BL31" s="684"/>
      <c r="BM31" s="685">
        <v>99</v>
      </c>
      <c r="BN31" s="684"/>
      <c r="BO31" s="684"/>
      <c r="BP31" s="684"/>
      <c r="BQ31" s="686"/>
      <c r="BR31" s="683">
        <v>99.7</v>
      </c>
      <c r="BS31" s="684"/>
      <c r="BT31" s="684"/>
      <c r="BU31" s="684"/>
      <c r="BV31" s="684"/>
      <c r="BW31" s="684"/>
      <c r="BX31" s="685">
        <v>98.9</v>
      </c>
      <c r="BY31" s="684"/>
      <c r="BZ31" s="684"/>
      <c r="CA31" s="684"/>
      <c r="CB31" s="686"/>
      <c r="CD31" s="642"/>
      <c r="CE31" s="643"/>
      <c r="CF31" s="618" t="s">
        <v>300</v>
      </c>
      <c r="CG31" s="619"/>
      <c r="CH31" s="619"/>
      <c r="CI31" s="619"/>
      <c r="CJ31" s="619"/>
      <c r="CK31" s="619"/>
      <c r="CL31" s="619"/>
      <c r="CM31" s="619"/>
      <c r="CN31" s="619"/>
      <c r="CO31" s="619"/>
      <c r="CP31" s="619"/>
      <c r="CQ31" s="620"/>
      <c r="CR31" s="621">
        <v>240842</v>
      </c>
      <c r="CS31" s="634"/>
      <c r="CT31" s="634"/>
      <c r="CU31" s="634"/>
      <c r="CV31" s="634"/>
      <c r="CW31" s="634"/>
      <c r="CX31" s="634"/>
      <c r="CY31" s="635"/>
      <c r="CZ31" s="624">
        <v>0.3</v>
      </c>
      <c r="DA31" s="636"/>
      <c r="DB31" s="636"/>
      <c r="DC31" s="637"/>
      <c r="DD31" s="627">
        <v>222618</v>
      </c>
      <c r="DE31" s="634"/>
      <c r="DF31" s="634"/>
      <c r="DG31" s="634"/>
      <c r="DH31" s="634"/>
      <c r="DI31" s="634"/>
      <c r="DJ31" s="634"/>
      <c r="DK31" s="635"/>
      <c r="DL31" s="627">
        <v>222467</v>
      </c>
      <c r="DM31" s="634"/>
      <c r="DN31" s="634"/>
      <c r="DO31" s="634"/>
      <c r="DP31" s="634"/>
      <c r="DQ31" s="634"/>
      <c r="DR31" s="634"/>
      <c r="DS31" s="634"/>
      <c r="DT31" s="634"/>
      <c r="DU31" s="634"/>
      <c r="DV31" s="635"/>
      <c r="DW31" s="624">
        <v>0.6</v>
      </c>
      <c r="DX31" s="636"/>
      <c r="DY31" s="636"/>
      <c r="DZ31" s="636"/>
      <c r="EA31" s="636"/>
      <c r="EB31" s="636"/>
      <c r="EC31" s="648"/>
    </row>
    <row r="32" spans="2:133" ht="11.25" customHeight="1" x14ac:dyDescent="0.15">
      <c r="B32" s="618" t="s">
        <v>301</v>
      </c>
      <c r="C32" s="619"/>
      <c r="D32" s="619"/>
      <c r="E32" s="619"/>
      <c r="F32" s="619"/>
      <c r="G32" s="619"/>
      <c r="H32" s="619"/>
      <c r="I32" s="619"/>
      <c r="J32" s="619"/>
      <c r="K32" s="619"/>
      <c r="L32" s="619"/>
      <c r="M32" s="619"/>
      <c r="N32" s="619"/>
      <c r="O32" s="619"/>
      <c r="P32" s="619"/>
      <c r="Q32" s="620"/>
      <c r="R32" s="621">
        <v>5438036</v>
      </c>
      <c r="S32" s="622"/>
      <c r="T32" s="622"/>
      <c r="U32" s="622"/>
      <c r="V32" s="622"/>
      <c r="W32" s="622"/>
      <c r="X32" s="622"/>
      <c r="Y32" s="623"/>
      <c r="Z32" s="659">
        <v>7.3</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4"/>
      <c r="AU32" s="202" t="s">
        <v>302</v>
      </c>
      <c r="AX32" s="618" t="s">
        <v>303</v>
      </c>
      <c r="AY32" s="619"/>
      <c r="AZ32" s="619"/>
      <c r="BA32" s="619"/>
      <c r="BB32" s="619"/>
      <c r="BC32" s="619"/>
      <c r="BD32" s="619"/>
      <c r="BE32" s="619"/>
      <c r="BF32" s="620"/>
      <c r="BG32" s="687">
        <v>99.3</v>
      </c>
      <c r="BH32" s="634"/>
      <c r="BI32" s="634"/>
      <c r="BJ32" s="634"/>
      <c r="BK32" s="634"/>
      <c r="BL32" s="634"/>
      <c r="BM32" s="625">
        <v>98.5</v>
      </c>
      <c r="BN32" s="634"/>
      <c r="BO32" s="634"/>
      <c r="BP32" s="634"/>
      <c r="BQ32" s="657"/>
      <c r="BR32" s="687">
        <v>99.6</v>
      </c>
      <c r="BS32" s="634"/>
      <c r="BT32" s="634"/>
      <c r="BU32" s="634"/>
      <c r="BV32" s="634"/>
      <c r="BW32" s="634"/>
      <c r="BX32" s="625">
        <v>98.7</v>
      </c>
      <c r="BY32" s="634"/>
      <c r="BZ32" s="634"/>
      <c r="CA32" s="634"/>
      <c r="CB32" s="657"/>
      <c r="CD32" s="644"/>
      <c r="CE32" s="645"/>
      <c r="CF32" s="618" t="s">
        <v>304</v>
      </c>
      <c r="CG32" s="619"/>
      <c r="CH32" s="619"/>
      <c r="CI32" s="619"/>
      <c r="CJ32" s="619"/>
      <c r="CK32" s="619"/>
      <c r="CL32" s="619"/>
      <c r="CM32" s="619"/>
      <c r="CN32" s="619"/>
      <c r="CO32" s="619"/>
      <c r="CP32" s="619"/>
      <c r="CQ32" s="620"/>
      <c r="CR32" s="621" t="s">
        <v>122</v>
      </c>
      <c r="CS32" s="622"/>
      <c r="CT32" s="622"/>
      <c r="CU32" s="622"/>
      <c r="CV32" s="622"/>
      <c r="CW32" s="622"/>
      <c r="CX32" s="622"/>
      <c r="CY32" s="623"/>
      <c r="CZ32" s="624" t="s">
        <v>122</v>
      </c>
      <c r="DA32" s="636"/>
      <c r="DB32" s="636"/>
      <c r="DC32" s="637"/>
      <c r="DD32" s="627" t="s">
        <v>122</v>
      </c>
      <c r="DE32" s="622"/>
      <c r="DF32" s="622"/>
      <c r="DG32" s="622"/>
      <c r="DH32" s="622"/>
      <c r="DI32" s="622"/>
      <c r="DJ32" s="622"/>
      <c r="DK32" s="623"/>
      <c r="DL32" s="627" t="s">
        <v>122</v>
      </c>
      <c r="DM32" s="622"/>
      <c r="DN32" s="622"/>
      <c r="DO32" s="622"/>
      <c r="DP32" s="622"/>
      <c r="DQ32" s="622"/>
      <c r="DR32" s="622"/>
      <c r="DS32" s="622"/>
      <c r="DT32" s="622"/>
      <c r="DU32" s="622"/>
      <c r="DV32" s="623"/>
      <c r="DW32" s="624" t="s">
        <v>122</v>
      </c>
      <c r="DX32" s="636"/>
      <c r="DY32" s="636"/>
      <c r="DZ32" s="636"/>
      <c r="EA32" s="636"/>
      <c r="EB32" s="636"/>
      <c r="EC32" s="648"/>
    </row>
    <row r="33" spans="2:133" ht="11.25" customHeight="1" x14ac:dyDescent="0.15">
      <c r="B33" s="618" t="s">
        <v>305</v>
      </c>
      <c r="C33" s="619"/>
      <c r="D33" s="619"/>
      <c r="E33" s="619"/>
      <c r="F33" s="619"/>
      <c r="G33" s="619"/>
      <c r="H33" s="619"/>
      <c r="I33" s="619"/>
      <c r="J33" s="619"/>
      <c r="K33" s="619"/>
      <c r="L33" s="619"/>
      <c r="M33" s="619"/>
      <c r="N33" s="619"/>
      <c r="O33" s="619"/>
      <c r="P33" s="619"/>
      <c r="Q33" s="620"/>
      <c r="R33" s="621">
        <v>270158</v>
      </c>
      <c r="S33" s="622"/>
      <c r="T33" s="622"/>
      <c r="U33" s="622"/>
      <c r="V33" s="622"/>
      <c r="W33" s="622"/>
      <c r="X33" s="622"/>
      <c r="Y33" s="623"/>
      <c r="Z33" s="659">
        <v>0.4</v>
      </c>
      <c r="AA33" s="659"/>
      <c r="AB33" s="659"/>
      <c r="AC33" s="659"/>
      <c r="AD33" s="660">
        <v>79128</v>
      </c>
      <c r="AE33" s="660"/>
      <c r="AF33" s="660"/>
      <c r="AG33" s="660"/>
      <c r="AH33" s="660"/>
      <c r="AI33" s="660"/>
      <c r="AJ33" s="660"/>
      <c r="AK33" s="660"/>
      <c r="AL33" s="624">
        <v>0.2</v>
      </c>
      <c r="AM33" s="625"/>
      <c r="AN33" s="625"/>
      <c r="AO33" s="661"/>
      <c r="AP33" s="664"/>
      <c r="AQ33" s="665"/>
      <c r="AR33" s="665"/>
      <c r="AS33" s="665"/>
      <c r="AT33" s="695"/>
      <c r="AU33" s="207"/>
      <c r="AV33" s="207"/>
      <c r="AW33" s="207"/>
      <c r="AX33" s="602" t="s">
        <v>306</v>
      </c>
      <c r="AY33" s="603"/>
      <c r="AZ33" s="603"/>
      <c r="BA33" s="603"/>
      <c r="BB33" s="603"/>
      <c r="BC33" s="603"/>
      <c r="BD33" s="603"/>
      <c r="BE33" s="603"/>
      <c r="BF33" s="604"/>
      <c r="BG33" s="682">
        <v>99.7</v>
      </c>
      <c r="BH33" s="606"/>
      <c r="BI33" s="606"/>
      <c r="BJ33" s="606"/>
      <c r="BK33" s="606"/>
      <c r="BL33" s="606"/>
      <c r="BM33" s="652">
        <v>99.2</v>
      </c>
      <c r="BN33" s="606"/>
      <c r="BO33" s="606"/>
      <c r="BP33" s="606"/>
      <c r="BQ33" s="669"/>
      <c r="BR33" s="682">
        <v>99.7</v>
      </c>
      <c r="BS33" s="606"/>
      <c r="BT33" s="606"/>
      <c r="BU33" s="606"/>
      <c r="BV33" s="606"/>
      <c r="BW33" s="606"/>
      <c r="BX33" s="652">
        <v>99</v>
      </c>
      <c r="BY33" s="606"/>
      <c r="BZ33" s="606"/>
      <c r="CA33" s="606"/>
      <c r="CB33" s="669"/>
      <c r="CD33" s="618" t="s">
        <v>307</v>
      </c>
      <c r="CE33" s="619"/>
      <c r="CF33" s="619"/>
      <c r="CG33" s="619"/>
      <c r="CH33" s="619"/>
      <c r="CI33" s="619"/>
      <c r="CJ33" s="619"/>
      <c r="CK33" s="619"/>
      <c r="CL33" s="619"/>
      <c r="CM33" s="619"/>
      <c r="CN33" s="619"/>
      <c r="CO33" s="619"/>
      <c r="CP33" s="619"/>
      <c r="CQ33" s="620"/>
      <c r="CR33" s="621">
        <v>24081484</v>
      </c>
      <c r="CS33" s="634"/>
      <c r="CT33" s="634"/>
      <c r="CU33" s="634"/>
      <c r="CV33" s="634"/>
      <c r="CW33" s="634"/>
      <c r="CX33" s="634"/>
      <c r="CY33" s="635"/>
      <c r="CZ33" s="624">
        <v>34</v>
      </c>
      <c r="DA33" s="636"/>
      <c r="DB33" s="636"/>
      <c r="DC33" s="637"/>
      <c r="DD33" s="627">
        <v>16610568</v>
      </c>
      <c r="DE33" s="634"/>
      <c r="DF33" s="634"/>
      <c r="DG33" s="634"/>
      <c r="DH33" s="634"/>
      <c r="DI33" s="634"/>
      <c r="DJ33" s="634"/>
      <c r="DK33" s="635"/>
      <c r="DL33" s="627">
        <v>13007537</v>
      </c>
      <c r="DM33" s="634"/>
      <c r="DN33" s="634"/>
      <c r="DO33" s="634"/>
      <c r="DP33" s="634"/>
      <c r="DQ33" s="634"/>
      <c r="DR33" s="634"/>
      <c r="DS33" s="634"/>
      <c r="DT33" s="634"/>
      <c r="DU33" s="634"/>
      <c r="DV33" s="635"/>
      <c r="DW33" s="624">
        <v>37.9</v>
      </c>
      <c r="DX33" s="636"/>
      <c r="DY33" s="636"/>
      <c r="DZ33" s="636"/>
      <c r="EA33" s="636"/>
      <c r="EB33" s="636"/>
      <c r="EC33" s="648"/>
    </row>
    <row r="34" spans="2:133" ht="11.25" customHeight="1" x14ac:dyDescent="0.15">
      <c r="B34" s="618" t="s">
        <v>308</v>
      </c>
      <c r="C34" s="619"/>
      <c r="D34" s="619"/>
      <c r="E34" s="619"/>
      <c r="F34" s="619"/>
      <c r="G34" s="619"/>
      <c r="H34" s="619"/>
      <c r="I34" s="619"/>
      <c r="J34" s="619"/>
      <c r="K34" s="619"/>
      <c r="L34" s="619"/>
      <c r="M34" s="619"/>
      <c r="N34" s="619"/>
      <c r="O34" s="619"/>
      <c r="P34" s="619"/>
      <c r="Q34" s="620"/>
      <c r="R34" s="621">
        <v>1404456</v>
      </c>
      <c r="S34" s="622"/>
      <c r="T34" s="622"/>
      <c r="U34" s="622"/>
      <c r="V34" s="622"/>
      <c r="W34" s="622"/>
      <c r="X34" s="622"/>
      <c r="Y34" s="623"/>
      <c r="Z34" s="659">
        <v>1.9</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309</v>
      </c>
      <c r="CE34" s="619"/>
      <c r="CF34" s="619"/>
      <c r="CG34" s="619"/>
      <c r="CH34" s="619"/>
      <c r="CI34" s="619"/>
      <c r="CJ34" s="619"/>
      <c r="CK34" s="619"/>
      <c r="CL34" s="619"/>
      <c r="CM34" s="619"/>
      <c r="CN34" s="619"/>
      <c r="CO34" s="619"/>
      <c r="CP34" s="619"/>
      <c r="CQ34" s="620"/>
      <c r="CR34" s="621">
        <v>9747162</v>
      </c>
      <c r="CS34" s="622"/>
      <c r="CT34" s="622"/>
      <c r="CU34" s="622"/>
      <c r="CV34" s="622"/>
      <c r="CW34" s="622"/>
      <c r="CX34" s="622"/>
      <c r="CY34" s="623"/>
      <c r="CZ34" s="624">
        <v>13.7</v>
      </c>
      <c r="DA34" s="636"/>
      <c r="DB34" s="636"/>
      <c r="DC34" s="637"/>
      <c r="DD34" s="627">
        <v>7309637</v>
      </c>
      <c r="DE34" s="622"/>
      <c r="DF34" s="622"/>
      <c r="DG34" s="622"/>
      <c r="DH34" s="622"/>
      <c r="DI34" s="622"/>
      <c r="DJ34" s="622"/>
      <c r="DK34" s="623"/>
      <c r="DL34" s="627">
        <v>6160035</v>
      </c>
      <c r="DM34" s="622"/>
      <c r="DN34" s="622"/>
      <c r="DO34" s="622"/>
      <c r="DP34" s="622"/>
      <c r="DQ34" s="622"/>
      <c r="DR34" s="622"/>
      <c r="DS34" s="622"/>
      <c r="DT34" s="622"/>
      <c r="DU34" s="622"/>
      <c r="DV34" s="623"/>
      <c r="DW34" s="624">
        <v>17.899999999999999</v>
      </c>
      <c r="DX34" s="636"/>
      <c r="DY34" s="636"/>
      <c r="DZ34" s="636"/>
      <c r="EA34" s="636"/>
      <c r="EB34" s="636"/>
      <c r="EC34" s="648"/>
    </row>
    <row r="35" spans="2:133" ht="11.25" customHeight="1" x14ac:dyDescent="0.15">
      <c r="B35" s="618" t="s">
        <v>310</v>
      </c>
      <c r="C35" s="619"/>
      <c r="D35" s="619"/>
      <c r="E35" s="619"/>
      <c r="F35" s="619"/>
      <c r="G35" s="619"/>
      <c r="H35" s="619"/>
      <c r="I35" s="619"/>
      <c r="J35" s="619"/>
      <c r="K35" s="619"/>
      <c r="L35" s="619"/>
      <c r="M35" s="619"/>
      <c r="N35" s="619"/>
      <c r="O35" s="619"/>
      <c r="P35" s="619"/>
      <c r="Q35" s="620"/>
      <c r="R35" s="621">
        <v>4263808</v>
      </c>
      <c r="S35" s="622"/>
      <c r="T35" s="622"/>
      <c r="U35" s="622"/>
      <c r="V35" s="622"/>
      <c r="W35" s="622"/>
      <c r="X35" s="622"/>
      <c r="Y35" s="623"/>
      <c r="Z35" s="659">
        <v>5.8</v>
      </c>
      <c r="AA35" s="659"/>
      <c r="AB35" s="659"/>
      <c r="AC35" s="659"/>
      <c r="AD35" s="660" t="s">
        <v>122</v>
      </c>
      <c r="AE35" s="660"/>
      <c r="AF35" s="660"/>
      <c r="AG35" s="660"/>
      <c r="AH35" s="660"/>
      <c r="AI35" s="660"/>
      <c r="AJ35" s="660"/>
      <c r="AK35" s="660"/>
      <c r="AL35" s="624" t="s">
        <v>122</v>
      </c>
      <c r="AM35" s="625"/>
      <c r="AN35" s="625"/>
      <c r="AO35" s="661"/>
      <c r="AP35" s="210"/>
      <c r="AQ35" s="673" t="s">
        <v>311</v>
      </c>
      <c r="AR35" s="674"/>
      <c r="AS35" s="674"/>
      <c r="AT35" s="674"/>
      <c r="AU35" s="674"/>
      <c r="AV35" s="674"/>
      <c r="AW35" s="674"/>
      <c r="AX35" s="674"/>
      <c r="AY35" s="674"/>
      <c r="AZ35" s="674"/>
      <c r="BA35" s="674"/>
      <c r="BB35" s="674"/>
      <c r="BC35" s="674"/>
      <c r="BD35" s="674"/>
      <c r="BE35" s="674"/>
      <c r="BF35" s="675"/>
      <c r="BG35" s="673" t="s">
        <v>312</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313</v>
      </c>
      <c r="CE35" s="619"/>
      <c r="CF35" s="619"/>
      <c r="CG35" s="619"/>
      <c r="CH35" s="619"/>
      <c r="CI35" s="619"/>
      <c r="CJ35" s="619"/>
      <c r="CK35" s="619"/>
      <c r="CL35" s="619"/>
      <c r="CM35" s="619"/>
      <c r="CN35" s="619"/>
      <c r="CO35" s="619"/>
      <c r="CP35" s="619"/>
      <c r="CQ35" s="620"/>
      <c r="CR35" s="621">
        <v>731519</v>
      </c>
      <c r="CS35" s="634"/>
      <c r="CT35" s="634"/>
      <c r="CU35" s="634"/>
      <c r="CV35" s="634"/>
      <c r="CW35" s="634"/>
      <c r="CX35" s="634"/>
      <c r="CY35" s="635"/>
      <c r="CZ35" s="624">
        <v>1</v>
      </c>
      <c r="DA35" s="636"/>
      <c r="DB35" s="636"/>
      <c r="DC35" s="637"/>
      <c r="DD35" s="627">
        <v>326700</v>
      </c>
      <c r="DE35" s="634"/>
      <c r="DF35" s="634"/>
      <c r="DG35" s="634"/>
      <c r="DH35" s="634"/>
      <c r="DI35" s="634"/>
      <c r="DJ35" s="634"/>
      <c r="DK35" s="635"/>
      <c r="DL35" s="627">
        <v>288300</v>
      </c>
      <c r="DM35" s="634"/>
      <c r="DN35" s="634"/>
      <c r="DO35" s="634"/>
      <c r="DP35" s="634"/>
      <c r="DQ35" s="634"/>
      <c r="DR35" s="634"/>
      <c r="DS35" s="634"/>
      <c r="DT35" s="634"/>
      <c r="DU35" s="634"/>
      <c r="DV35" s="635"/>
      <c r="DW35" s="624">
        <v>0.8</v>
      </c>
      <c r="DX35" s="636"/>
      <c r="DY35" s="636"/>
      <c r="DZ35" s="636"/>
      <c r="EA35" s="636"/>
      <c r="EB35" s="636"/>
      <c r="EC35" s="648"/>
    </row>
    <row r="36" spans="2:133" ht="11.25" customHeight="1" x14ac:dyDescent="0.15">
      <c r="B36" s="618" t="s">
        <v>314</v>
      </c>
      <c r="C36" s="619"/>
      <c r="D36" s="619"/>
      <c r="E36" s="619"/>
      <c r="F36" s="619"/>
      <c r="G36" s="619"/>
      <c r="H36" s="619"/>
      <c r="I36" s="619"/>
      <c r="J36" s="619"/>
      <c r="K36" s="619"/>
      <c r="L36" s="619"/>
      <c r="M36" s="619"/>
      <c r="N36" s="619"/>
      <c r="O36" s="619"/>
      <c r="P36" s="619"/>
      <c r="Q36" s="620"/>
      <c r="R36" s="621">
        <v>2674688</v>
      </c>
      <c r="S36" s="622"/>
      <c r="T36" s="622"/>
      <c r="U36" s="622"/>
      <c r="V36" s="622"/>
      <c r="W36" s="622"/>
      <c r="X36" s="622"/>
      <c r="Y36" s="623"/>
      <c r="Z36" s="659">
        <v>3.6</v>
      </c>
      <c r="AA36" s="659"/>
      <c r="AB36" s="659"/>
      <c r="AC36" s="659"/>
      <c r="AD36" s="660" t="s">
        <v>122</v>
      </c>
      <c r="AE36" s="660"/>
      <c r="AF36" s="660"/>
      <c r="AG36" s="660"/>
      <c r="AH36" s="660"/>
      <c r="AI36" s="660"/>
      <c r="AJ36" s="660"/>
      <c r="AK36" s="660"/>
      <c r="AL36" s="624" t="s">
        <v>122</v>
      </c>
      <c r="AM36" s="625"/>
      <c r="AN36" s="625"/>
      <c r="AO36" s="661"/>
      <c r="AP36" s="210"/>
      <c r="AQ36" s="670" t="s">
        <v>315</v>
      </c>
      <c r="AR36" s="671"/>
      <c r="AS36" s="671"/>
      <c r="AT36" s="671"/>
      <c r="AU36" s="671"/>
      <c r="AV36" s="671"/>
      <c r="AW36" s="671"/>
      <c r="AX36" s="671"/>
      <c r="AY36" s="672"/>
      <c r="AZ36" s="676">
        <v>6911231</v>
      </c>
      <c r="BA36" s="677"/>
      <c r="BB36" s="677"/>
      <c r="BC36" s="677"/>
      <c r="BD36" s="677"/>
      <c r="BE36" s="677"/>
      <c r="BF36" s="678"/>
      <c r="BG36" s="679" t="s">
        <v>316</v>
      </c>
      <c r="BH36" s="680"/>
      <c r="BI36" s="680"/>
      <c r="BJ36" s="680"/>
      <c r="BK36" s="680"/>
      <c r="BL36" s="680"/>
      <c r="BM36" s="680"/>
      <c r="BN36" s="680"/>
      <c r="BO36" s="680"/>
      <c r="BP36" s="680"/>
      <c r="BQ36" s="680"/>
      <c r="BR36" s="680"/>
      <c r="BS36" s="680"/>
      <c r="BT36" s="680"/>
      <c r="BU36" s="681"/>
      <c r="BV36" s="676">
        <v>120931</v>
      </c>
      <c r="BW36" s="677"/>
      <c r="BX36" s="677"/>
      <c r="BY36" s="677"/>
      <c r="BZ36" s="677"/>
      <c r="CA36" s="677"/>
      <c r="CB36" s="678"/>
      <c r="CD36" s="618" t="s">
        <v>317</v>
      </c>
      <c r="CE36" s="619"/>
      <c r="CF36" s="619"/>
      <c r="CG36" s="619"/>
      <c r="CH36" s="619"/>
      <c r="CI36" s="619"/>
      <c r="CJ36" s="619"/>
      <c r="CK36" s="619"/>
      <c r="CL36" s="619"/>
      <c r="CM36" s="619"/>
      <c r="CN36" s="619"/>
      <c r="CO36" s="619"/>
      <c r="CP36" s="619"/>
      <c r="CQ36" s="620"/>
      <c r="CR36" s="621">
        <v>4278180</v>
      </c>
      <c r="CS36" s="622"/>
      <c r="CT36" s="622"/>
      <c r="CU36" s="622"/>
      <c r="CV36" s="622"/>
      <c r="CW36" s="622"/>
      <c r="CX36" s="622"/>
      <c r="CY36" s="623"/>
      <c r="CZ36" s="624">
        <v>6</v>
      </c>
      <c r="DA36" s="636"/>
      <c r="DB36" s="636"/>
      <c r="DC36" s="637"/>
      <c r="DD36" s="627">
        <v>3080199</v>
      </c>
      <c r="DE36" s="622"/>
      <c r="DF36" s="622"/>
      <c r="DG36" s="622"/>
      <c r="DH36" s="622"/>
      <c r="DI36" s="622"/>
      <c r="DJ36" s="622"/>
      <c r="DK36" s="623"/>
      <c r="DL36" s="627">
        <v>2070794</v>
      </c>
      <c r="DM36" s="622"/>
      <c r="DN36" s="622"/>
      <c r="DO36" s="622"/>
      <c r="DP36" s="622"/>
      <c r="DQ36" s="622"/>
      <c r="DR36" s="622"/>
      <c r="DS36" s="622"/>
      <c r="DT36" s="622"/>
      <c r="DU36" s="622"/>
      <c r="DV36" s="623"/>
      <c r="DW36" s="624">
        <v>6</v>
      </c>
      <c r="DX36" s="636"/>
      <c r="DY36" s="636"/>
      <c r="DZ36" s="636"/>
      <c r="EA36" s="636"/>
      <c r="EB36" s="636"/>
      <c r="EC36" s="648"/>
    </row>
    <row r="37" spans="2:133" ht="11.25" customHeight="1" x14ac:dyDescent="0.15">
      <c r="B37" s="618" t="s">
        <v>318</v>
      </c>
      <c r="C37" s="619"/>
      <c r="D37" s="619"/>
      <c r="E37" s="619"/>
      <c r="F37" s="619"/>
      <c r="G37" s="619"/>
      <c r="H37" s="619"/>
      <c r="I37" s="619"/>
      <c r="J37" s="619"/>
      <c r="K37" s="619"/>
      <c r="L37" s="619"/>
      <c r="M37" s="619"/>
      <c r="N37" s="619"/>
      <c r="O37" s="619"/>
      <c r="P37" s="619"/>
      <c r="Q37" s="620"/>
      <c r="R37" s="621">
        <v>1964466</v>
      </c>
      <c r="S37" s="622"/>
      <c r="T37" s="622"/>
      <c r="U37" s="622"/>
      <c r="V37" s="622"/>
      <c r="W37" s="622"/>
      <c r="X37" s="622"/>
      <c r="Y37" s="623"/>
      <c r="Z37" s="659">
        <v>2.7</v>
      </c>
      <c r="AA37" s="659"/>
      <c r="AB37" s="659"/>
      <c r="AC37" s="659"/>
      <c r="AD37" s="660">
        <v>2400</v>
      </c>
      <c r="AE37" s="660"/>
      <c r="AF37" s="660"/>
      <c r="AG37" s="660"/>
      <c r="AH37" s="660"/>
      <c r="AI37" s="660"/>
      <c r="AJ37" s="660"/>
      <c r="AK37" s="660"/>
      <c r="AL37" s="624">
        <v>0</v>
      </c>
      <c r="AM37" s="625"/>
      <c r="AN37" s="625"/>
      <c r="AO37" s="661"/>
      <c r="AQ37" s="654" t="s">
        <v>319</v>
      </c>
      <c r="AR37" s="655"/>
      <c r="AS37" s="655"/>
      <c r="AT37" s="655"/>
      <c r="AU37" s="655"/>
      <c r="AV37" s="655"/>
      <c r="AW37" s="655"/>
      <c r="AX37" s="655"/>
      <c r="AY37" s="656"/>
      <c r="AZ37" s="621">
        <v>1016576</v>
      </c>
      <c r="BA37" s="622"/>
      <c r="BB37" s="622"/>
      <c r="BC37" s="622"/>
      <c r="BD37" s="634"/>
      <c r="BE37" s="634"/>
      <c r="BF37" s="657"/>
      <c r="BG37" s="618" t="s">
        <v>320</v>
      </c>
      <c r="BH37" s="619"/>
      <c r="BI37" s="619"/>
      <c r="BJ37" s="619"/>
      <c r="BK37" s="619"/>
      <c r="BL37" s="619"/>
      <c r="BM37" s="619"/>
      <c r="BN37" s="619"/>
      <c r="BO37" s="619"/>
      <c r="BP37" s="619"/>
      <c r="BQ37" s="619"/>
      <c r="BR37" s="619"/>
      <c r="BS37" s="619"/>
      <c r="BT37" s="619"/>
      <c r="BU37" s="620"/>
      <c r="BV37" s="621">
        <v>-67780</v>
      </c>
      <c r="BW37" s="622"/>
      <c r="BX37" s="622"/>
      <c r="BY37" s="622"/>
      <c r="BZ37" s="622"/>
      <c r="CA37" s="622"/>
      <c r="CB37" s="658"/>
      <c r="CD37" s="618" t="s">
        <v>321</v>
      </c>
      <c r="CE37" s="619"/>
      <c r="CF37" s="619"/>
      <c r="CG37" s="619"/>
      <c r="CH37" s="619"/>
      <c r="CI37" s="619"/>
      <c r="CJ37" s="619"/>
      <c r="CK37" s="619"/>
      <c r="CL37" s="619"/>
      <c r="CM37" s="619"/>
      <c r="CN37" s="619"/>
      <c r="CO37" s="619"/>
      <c r="CP37" s="619"/>
      <c r="CQ37" s="620"/>
      <c r="CR37" s="621">
        <v>15323</v>
      </c>
      <c r="CS37" s="634"/>
      <c r="CT37" s="634"/>
      <c r="CU37" s="634"/>
      <c r="CV37" s="634"/>
      <c r="CW37" s="634"/>
      <c r="CX37" s="634"/>
      <c r="CY37" s="635"/>
      <c r="CZ37" s="624">
        <v>0</v>
      </c>
      <c r="DA37" s="636"/>
      <c r="DB37" s="636"/>
      <c r="DC37" s="637"/>
      <c r="DD37" s="627">
        <v>15323</v>
      </c>
      <c r="DE37" s="634"/>
      <c r="DF37" s="634"/>
      <c r="DG37" s="634"/>
      <c r="DH37" s="634"/>
      <c r="DI37" s="634"/>
      <c r="DJ37" s="634"/>
      <c r="DK37" s="635"/>
      <c r="DL37" s="627">
        <v>12116</v>
      </c>
      <c r="DM37" s="634"/>
      <c r="DN37" s="634"/>
      <c r="DO37" s="634"/>
      <c r="DP37" s="634"/>
      <c r="DQ37" s="634"/>
      <c r="DR37" s="634"/>
      <c r="DS37" s="634"/>
      <c r="DT37" s="634"/>
      <c r="DU37" s="634"/>
      <c r="DV37" s="635"/>
      <c r="DW37" s="624">
        <v>0</v>
      </c>
      <c r="DX37" s="636"/>
      <c r="DY37" s="636"/>
      <c r="DZ37" s="636"/>
      <c r="EA37" s="636"/>
      <c r="EB37" s="636"/>
      <c r="EC37" s="648"/>
    </row>
    <row r="38" spans="2:133" ht="11.25" customHeight="1" x14ac:dyDescent="0.15">
      <c r="B38" s="618" t="s">
        <v>322</v>
      </c>
      <c r="C38" s="619"/>
      <c r="D38" s="619"/>
      <c r="E38" s="619"/>
      <c r="F38" s="619"/>
      <c r="G38" s="619"/>
      <c r="H38" s="619"/>
      <c r="I38" s="619"/>
      <c r="J38" s="619"/>
      <c r="K38" s="619"/>
      <c r="L38" s="619"/>
      <c r="M38" s="619"/>
      <c r="N38" s="619"/>
      <c r="O38" s="619"/>
      <c r="P38" s="619"/>
      <c r="Q38" s="620"/>
      <c r="R38" s="621">
        <v>5953987</v>
      </c>
      <c r="S38" s="622"/>
      <c r="T38" s="622"/>
      <c r="U38" s="622"/>
      <c r="V38" s="622"/>
      <c r="W38" s="622"/>
      <c r="X38" s="622"/>
      <c r="Y38" s="623"/>
      <c r="Z38" s="659">
        <v>8</v>
      </c>
      <c r="AA38" s="659"/>
      <c r="AB38" s="659"/>
      <c r="AC38" s="659"/>
      <c r="AD38" s="660" t="s">
        <v>122</v>
      </c>
      <c r="AE38" s="660"/>
      <c r="AF38" s="660"/>
      <c r="AG38" s="660"/>
      <c r="AH38" s="660"/>
      <c r="AI38" s="660"/>
      <c r="AJ38" s="660"/>
      <c r="AK38" s="660"/>
      <c r="AL38" s="624" t="s">
        <v>122</v>
      </c>
      <c r="AM38" s="625"/>
      <c r="AN38" s="625"/>
      <c r="AO38" s="661"/>
      <c r="AQ38" s="654" t="s">
        <v>323</v>
      </c>
      <c r="AR38" s="655"/>
      <c r="AS38" s="655"/>
      <c r="AT38" s="655"/>
      <c r="AU38" s="655"/>
      <c r="AV38" s="655"/>
      <c r="AW38" s="655"/>
      <c r="AX38" s="655"/>
      <c r="AY38" s="656"/>
      <c r="AZ38" s="621">
        <v>191891</v>
      </c>
      <c r="BA38" s="622"/>
      <c r="BB38" s="622"/>
      <c r="BC38" s="622"/>
      <c r="BD38" s="634"/>
      <c r="BE38" s="634"/>
      <c r="BF38" s="657"/>
      <c r="BG38" s="618" t="s">
        <v>324</v>
      </c>
      <c r="BH38" s="619"/>
      <c r="BI38" s="619"/>
      <c r="BJ38" s="619"/>
      <c r="BK38" s="619"/>
      <c r="BL38" s="619"/>
      <c r="BM38" s="619"/>
      <c r="BN38" s="619"/>
      <c r="BO38" s="619"/>
      <c r="BP38" s="619"/>
      <c r="BQ38" s="619"/>
      <c r="BR38" s="619"/>
      <c r="BS38" s="619"/>
      <c r="BT38" s="619"/>
      <c r="BU38" s="620"/>
      <c r="BV38" s="621">
        <v>15122</v>
      </c>
      <c r="BW38" s="622"/>
      <c r="BX38" s="622"/>
      <c r="BY38" s="622"/>
      <c r="BZ38" s="622"/>
      <c r="CA38" s="622"/>
      <c r="CB38" s="658"/>
      <c r="CD38" s="618" t="s">
        <v>325</v>
      </c>
      <c r="CE38" s="619"/>
      <c r="CF38" s="619"/>
      <c r="CG38" s="619"/>
      <c r="CH38" s="619"/>
      <c r="CI38" s="619"/>
      <c r="CJ38" s="619"/>
      <c r="CK38" s="619"/>
      <c r="CL38" s="619"/>
      <c r="CM38" s="619"/>
      <c r="CN38" s="619"/>
      <c r="CO38" s="619"/>
      <c r="CP38" s="619"/>
      <c r="CQ38" s="620"/>
      <c r="CR38" s="621">
        <v>5702764</v>
      </c>
      <c r="CS38" s="622"/>
      <c r="CT38" s="622"/>
      <c r="CU38" s="622"/>
      <c r="CV38" s="622"/>
      <c r="CW38" s="622"/>
      <c r="CX38" s="622"/>
      <c r="CY38" s="623"/>
      <c r="CZ38" s="624">
        <v>8</v>
      </c>
      <c r="DA38" s="636"/>
      <c r="DB38" s="636"/>
      <c r="DC38" s="637"/>
      <c r="DD38" s="627">
        <v>4622919</v>
      </c>
      <c r="DE38" s="622"/>
      <c r="DF38" s="622"/>
      <c r="DG38" s="622"/>
      <c r="DH38" s="622"/>
      <c r="DI38" s="622"/>
      <c r="DJ38" s="622"/>
      <c r="DK38" s="623"/>
      <c r="DL38" s="627">
        <v>4388164</v>
      </c>
      <c r="DM38" s="622"/>
      <c r="DN38" s="622"/>
      <c r="DO38" s="622"/>
      <c r="DP38" s="622"/>
      <c r="DQ38" s="622"/>
      <c r="DR38" s="622"/>
      <c r="DS38" s="622"/>
      <c r="DT38" s="622"/>
      <c r="DU38" s="622"/>
      <c r="DV38" s="623"/>
      <c r="DW38" s="624">
        <v>12.8</v>
      </c>
      <c r="DX38" s="636"/>
      <c r="DY38" s="636"/>
      <c r="DZ38" s="636"/>
      <c r="EA38" s="636"/>
      <c r="EB38" s="636"/>
      <c r="EC38" s="648"/>
    </row>
    <row r="39" spans="2:133" ht="11.25" customHeight="1" x14ac:dyDescent="0.15">
      <c r="B39" s="618" t="s">
        <v>326</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327</v>
      </c>
      <c r="AR39" s="655"/>
      <c r="AS39" s="655"/>
      <c r="AT39" s="655"/>
      <c r="AU39" s="655"/>
      <c r="AV39" s="655"/>
      <c r="AW39" s="655"/>
      <c r="AX39" s="655"/>
      <c r="AY39" s="656"/>
      <c r="AZ39" s="621" t="s">
        <v>122</v>
      </c>
      <c r="BA39" s="622"/>
      <c r="BB39" s="622"/>
      <c r="BC39" s="622"/>
      <c r="BD39" s="634"/>
      <c r="BE39" s="634"/>
      <c r="BF39" s="657"/>
      <c r="BG39" s="618" t="s">
        <v>328</v>
      </c>
      <c r="BH39" s="619"/>
      <c r="BI39" s="619"/>
      <c r="BJ39" s="619"/>
      <c r="BK39" s="619"/>
      <c r="BL39" s="619"/>
      <c r="BM39" s="619"/>
      <c r="BN39" s="619"/>
      <c r="BO39" s="619"/>
      <c r="BP39" s="619"/>
      <c r="BQ39" s="619"/>
      <c r="BR39" s="619"/>
      <c r="BS39" s="619"/>
      <c r="BT39" s="619"/>
      <c r="BU39" s="620"/>
      <c r="BV39" s="621">
        <v>21668</v>
      </c>
      <c r="BW39" s="622"/>
      <c r="BX39" s="622"/>
      <c r="BY39" s="622"/>
      <c r="BZ39" s="622"/>
      <c r="CA39" s="622"/>
      <c r="CB39" s="658"/>
      <c r="CD39" s="618" t="s">
        <v>329</v>
      </c>
      <c r="CE39" s="619"/>
      <c r="CF39" s="619"/>
      <c r="CG39" s="619"/>
      <c r="CH39" s="619"/>
      <c r="CI39" s="619"/>
      <c r="CJ39" s="619"/>
      <c r="CK39" s="619"/>
      <c r="CL39" s="619"/>
      <c r="CM39" s="619"/>
      <c r="CN39" s="619"/>
      <c r="CO39" s="619"/>
      <c r="CP39" s="619"/>
      <c r="CQ39" s="620"/>
      <c r="CR39" s="621">
        <v>2178131</v>
      </c>
      <c r="CS39" s="634"/>
      <c r="CT39" s="634"/>
      <c r="CU39" s="634"/>
      <c r="CV39" s="634"/>
      <c r="CW39" s="634"/>
      <c r="CX39" s="634"/>
      <c r="CY39" s="635"/>
      <c r="CZ39" s="624">
        <v>3.1</v>
      </c>
      <c r="DA39" s="636"/>
      <c r="DB39" s="636"/>
      <c r="DC39" s="637"/>
      <c r="DD39" s="627">
        <v>1157815</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x14ac:dyDescent="0.15">
      <c r="B40" s="618" t="s">
        <v>330</v>
      </c>
      <c r="C40" s="619"/>
      <c r="D40" s="619"/>
      <c r="E40" s="619"/>
      <c r="F40" s="619"/>
      <c r="G40" s="619"/>
      <c r="H40" s="619"/>
      <c r="I40" s="619"/>
      <c r="J40" s="619"/>
      <c r="K40" s="619"/>
      <c r="L40" s="619"/>
      <c r="M40" s="619"/>
      <c r="N40" s="619"/>
      <c r="O40" s="619"/>
      <c r="P40" s="619"/>
      <c r="Q40" s="620"/>
      <c r="R40" s="621">
        <v>105687</v>
      </c>
      <c r="S40" s="622"/>
      <c r="T40" s="622"/>
      <c r="U40" s="622"/>
      <c r="V40" s="622"/>
      <c r="W40" s="622"/>
      <c r="X40" s="622"/>
      <c r="Y40" s="623"/>
      <c r="Z40" s="659">
        <v>0.1</v>
      </c>
      <c r="AA40" s="659"/>
      <c r="AB40" s="659"/>
      <c r="AC40" s="659"/>
      <c r="AD40" s="660" t="s">
        <v>122</v>
      </c>
      <c r="AE40" s="660"/>
      <c r="AF40" s="660"/>
      <c r="AG40" s="660"/>
      <c r="AH40" s="660"/>
      <c r="AI40" s="660"/>
      <c r="AJ40" s="660"/>
      <c r="AK40" s="660"/>
      <c r="AL40" s="624" t="s">
        <v>122</v>
      </c>
      <c r="AM40" s="625"/>
      <c r="AN40" s="625"/>
      <c r="AO40" s="661"/>
      <c r="AQ40" s="654" t="s">
        <v>331</v>
      </c>
      <c r="AR40" s="655"/>
      <c r="AS40" s="655"/>
      <c r="AT40" s="655"/>
      <c r="AU40" s="655"/>
      <c r="AV40" s="655"/>
      <c r="AW40" s="655"/>
      <c r="AX40" s="655"/>
      <c r="AY40" s="656"/>
      <c r="AZ40" s="621" t="s">
        <v>122</v>
      </c>
      <c r="BA40" s="622"/>
      <c r="BB40" s="622"/>
      <c r="BC40" s="622"/>
      <c r="BD40" s="634"/>
      <c r="BE40" s="634"/>
      <c r="BF40" s="657"/>
      <c r="BG40" s="662" t="s">
        <v>332</v>
      </c>
      <c r="BH40" s="663"/>
      <c r="BI40" s="663"/>
      <c r="BJ40" s="663"/>
      <c r="BK40" s="663"/>
      <c r="BL40" s="211"/>
      <c r="BM40" s="619" t="s">
        <v>333</v>
      </c>
      <c r="BN40" s="619"/>
      <c r="BO40" s="619"/>
      <c r="BP40" s="619"/>
      <c r="BQ40" s="619"/>
      <c r="BR40" s="619"/>
      <c r="BS40" s="619"/>
      <c r="BT40" s="619"/>
      <c r="BU40" s="620"/>
      <c r="BV40" s="621">
        <v>98</v>
      </c>
      <c r="BW40" s="622"/>
      <c r="BX40" s="622"/>
      <c r="BY40" s="622"/>
      <c r="BZ40" s="622"/>
      <c r="CA40" s="622"/>
      <c r="CB40" s="658"/>
      <c r="CD40" s="618" t="s">
        <v>334</v>
      </c>
      <c r="CE40" s="619"/>
      <c r="CF40" s="619"/>
      <c r="CG40" s="619"/>
      <c r="CH40" s="619"/>
      <c r="CI40" s="619"/>
      <c r="CJ40" s="619"/>
      <c r="CK40" s="619"/>
      <c r="CL40" s="619"/>
      <c r="CM40" s="619"/>
      <c r="CN40" s="619"/>
      <c r="CO40" s="619"/>
      <c r="CP40" s="619"/>
      <c r="CQ40" s="620"/>
      <c r="CR40" s="621">
        <v>1443728</v>
      </c>
      <c r="CS40" s="622"/>
      <c r="CT40" s="622"/>
      <c r="CU40" s="622"/>
      <c r="CV40" s="622"/>
      <c r="CW40" s="622"/>
      <c r="CX40" s="622"/>
      <c r="CY40" s="623"/>
      <c r="CZ40" s="624">
        <v>2</v>
      </c>
      <c r="DA40" s="636"/>
      <c r="DB40" s="636"/>
      <c r="DC40" s="637"/>
      <c r="DD40" s="627">
        <v>113298</v>
      </c>
      <c r="DE40" s="622"/>
      <c r="DF40" s="622"/>
      <c r="DG40" s="622"/>
      <c r="DH40" s="622"/>
      <c r="DI40" s="622"/>
      <c r="DJ40" s="622"/>
      <c r="DK40" s="623"/>
      <c r="DL40" s="627">
        <v>100244</v>
      </c>
      <c r="DM40" s="622"/>
      <c r="DN40" s="622"/>
      <c r="DO40" s="622"/>
      <c r="DP40" s="622"/>
      <c r="DQ40" s="622"/>
      <c r="DR40" s="622"/>
      <c r="DS40" s="622"/>
      <c r="DT40" s="622"/>
      <c r="DU40" s="622"/>
      <c r="DV40" s="623"/>
      <c r="DW40" s="624">
        <v>0.3</v>
      </c>
      <c r="DX40" s="636"/>
      <c r="DY40" s="636"/>
      <c r="DZ40" s="636"/>
      <c r="EA40" s="636"/>
      <c r="EB40" s="636"/>
      <c r="EC40" s="648"/>
    </row>
    <row r="41" spans="2:133" ht="11.25" customHeight="1" x14ac:dyDescent="0.15">
      <c r="B41" s="602" t="s">
        <v>335</v>
      </c>
      <c r="C41" s="603"/>
      <c r="D41" s="603"/>
      <c r="E41" s="603"/>
      <c r="F41" s="603"/>
      <c r="G41" s="603"/>
      <c r="H41" s="603"/>
      <c r="I41" s="603"/>
      <c r="J41" s="603"/>
      <c r="K41" s="603"/>
      <c r="L41" s="603"/>
      <c r="M41" s="603"/>
      <c r="N41" s="603"/>
      <c r="O41" s="603"/>
      <c r="P41" s="603"/>
      <c r="Q41" s="604"/>
      <c r="R41" s="605">
        <v>74004811</v>
      </c>
      <c r="S41" s="646"/>
      <c r="T41" s="646"/>
      <c r="U41" s="646"/>
      <c r="V41" s="646"/>
      <c r="W41" s="646"/>
      <c r="X41" s="646"/>
      <c r="Y41" s="649"/>
      <c r="Z41" s="650">
        <v>100</v>
      </c>
      <c r="AA41" s="650"/>
      <c r="AB41" s="650"/>
      <c r="AC41" s="650"/>
      <c r="AD41" s="651">
        <v>34259638</v>
      </c>
      <c r="AE41" s="651"/>
      <c r="AF41" s="651"/>
      <c r="AG41" s="651"/>
      <c r="AH41" s="651"/>
      <c r="AI41" s="651"/>
      <c r="AJ41" s="651"/>
      <c r="AK41" s="651"/>
      <c r="AL41" s="608">
        <v>100</v>
      </c>
      <c r="AM41" s="652"/>
      <c r="AN41" s="652"/>
      <c r="AO41" s="653"/>
      <c r="AQ41" s="654" t="s">
        <v>336</v>
      </c>
      <c r="AR41" s="655"/>
      <c r="AS41" s="655"/>
      <c r="AT41" s="655"/>
      <c r="AU41" s="655"/>
      <c r="AV41" s="655"/>
      <c r="AW41" s="655"/>
      <c r="AX41" s="655"/>
      <c r="AY41" s="656"/>
      <c r="AZ41" s="621">
        <v>1280995</v>
      </c>
      <c r="BA41" s="622"/>
      <c r="BB41" s="622"/>
      <c r="BC41" s="622"/>
      <c r="BD41" s="634"/>
      <c r="BE41" s="634"/>
      <c r="BF41" s="657"/>
      <c r="BG41" s="662"/>
      <c r="BH41" s="663"/>
      <c r="BI41" s="663"/>
      <c r="BJ41" s="663"/>
      <c r="BK41" s="663"/>
      <c r="BL41" s="211"/>
      <c r="BM41" s="619" t="s">
        <v>337</v>
      </c>
      <c r="BN41" s="619"/>
      <c r="BO41" s="619"/>
      <c r="BP41" s="619"/>
      <c r="BQ41" s="619"/>
      <c r="BR41" s="619"/>
      <c r="BS41" s="619"/>
      <c r="BT41" s="619"/>
      <c r="BU41" s="620"/>
      <c r="BV41" s="621" t="s">
        <v>122</v>
      </c>
      <c r="BW41" s="622"/>
      <c r="BX41" s="622"/>
      <c r="BY41" s="622"/>
      <c r="BZ41" s="622"/>
      <c r="CA41" s="622"/>
      <c r="CB41" s="658"/>
      <c r="CD41" s="618" t="s">
        <v>338</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15">
      <c r="AQ42" s="666" t="s">
        <v>339</v>
      </c>
      <c r="AR42" s="667"/>
      <c r="AS42" s="667"/>
      <c r="AT42" s="667"/>
      <c r="AU42" s="667"/>
      <c r="AV42" s="667"/>
      <c r="AW42" s="667"/>
      <c r="AX42" s="667"/>
      <c r="AY42" s="668"/>
      <c r="AZ42" s="605">
        <v>4421769</v>
      </c>
      <c r="BA42" s="646"/>
      <c r="BB42" s="646"/>
      <c r="BC42" s="646"/>
      <c r="BD42" s="606"/>
      <c r="BE42" s="606"/>
      <c r="BF42" s="669"/>
      <c r="BG42" s="664"/>
      <c r="BH42" s="665"/>
      <c r="BI42" s="665"/>
      <c r="BJ42" s="665"/>
      <c r="BK42" s="665"/>
      <c r="BL42" s="212"/>
      <c r="BM42" s="603" t="s">
        <v>340</v>
      </c>
      <c r="BN42" s="603"/>
      <c r="BO42" s="603"/>
      <c r="BP42" s="603"/>
      <c r="BQ42" s="603"/>
      <c r="BR42" s="603"/>
      <c r="BS42" s="603"/>
      <c r="BT42" s="603"/>
      <c r="BU42" s="604"/>
      <c r="BV42" s="605">
        <v>414</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9796231</v>
      </c>
      <c r="CS42" s="634"/>
      <c r="CT42" s="634"/>
      <c r="CU42" s="634"/>
      <c r="CV42" s="634"/>
      <c r="CW42" s="634"/>
      <c r="CX42" s="634"/>
      <c r="CY42" s="635"/>
      <c r="CZ42" s="624">
        <v>13.8</v>
      </c>
      <c r="DA42" s="636"/>
      <c r="DB42" s="636"/>
      <c r="DC42" s="637"/>
      <c r="DD42" s="627">
        <v>1082006</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15">
      <c r="B43" s="202" t="s">
        <v>342</v>
      </c>
      <c r="CD43" s="618" t="s">
        <v>343</v>
      </c>
      <c r="CE43" s="619"/>
      <c r="CF43" s="619"/>
      <c r="CG43" s="619"/>
      <c r="CH43" s="619"/>
      <c r="CI43" s="619"/>
      <c r="CJ43" s="619"/>
      <c r="CK43" s="619"/>
      <c r="CL43" s="619"/>
      <c r="CM43" s="619"/>
      <c r="CN43" s="619"/>
      <c r="CO43" s="619"/>
      <c r="CP43" s="619"/>
      <c r="CQ43" s="620"/>
      <c r="CR43" s="621">
        <v>156332</v>
      </c>
      <c r="CS43" s="634"/>
      <c r="CT43" s="634"/>
      <c r="CU43" s="634"/>
      <c r="CV43" s="634"/>
      <c r="CW43" s="634"/>
      <c r="CX43" s="634"/>
      <c r="CY43" s="635"/>
      <c r="CZ43" s="624">
        <v>0.2</v>
      </c>
      <c r="DA43" s="636"/>
      <c r="DB43" s="636"/>
      <c r="DC43" s="637"/>
      <c r="DD43" s="627">
        <v>156332</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15">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292</v>
      </c>
      <c r="CE44" s="641"/>
      <c r="CF44" s="618" t="s">
        <v>345</v>
      </c>
      <c r="CG44" s="619"/>
      <c r="CH44" s="619"/>
      <c r="CI44" s="619"/>
      <c r="CJ44" s="619"/>
      <c r="CK44" s="619"/>
      <c r="CL44" s="619"/>
      <c r="CM44" s="619"/>
      <c r="CN44" s="619"/>
      <c r="CO44" s="619"/>
      <c r="CP44" s="619"/>
      <c r="CQ44" s="620"/>
      <c r="CR44" s="621">
        <v>9016393</v>
      </c>
      <c r="CS44" s="622"/>
      <c r="CT44" s="622"/>
      <c r="CU44" s="622"/>
      <c r="CV44" s="622"/>
      <c r="CW44" s="622"/>
      <c r="CX44" s="622"/>
      <c r="CY44" s="623"/>
      <c r="CZ44" s="624">
        <v>12.7</v>
      </c>
      <c r="DA44" s="625"/>
      <c r="DB44" s="625"/>
      <c r="DC44" s="626"/>
      <c r="DD44" s="627">
        <v>985577</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15">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4116516</v>
      </c>
      <c r="CS45" s="634"/>
      <c r="CT45" s="634"/>
      <c r="CU45" s="634"/>
      <c r="CV45" s="634"/>
      <c r="CW45" s="634"/>
      <c r="CX45" s="634"/>
      <c r="CY45" s="635"/>
      <c r="CZ45" s="624">
        <v>5.8</v>
      </c>
      <c r="DA45" s="636"/>
      <c r="DB45" s="636"/>
      <c r="DC45" s="637"/>
      <c r="DD45" s="627">
        <v>154386</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15">
      <c r="B46" s="213"/>
      <c r="CD46" s="642"/>
      <c r="CE46" s="643"/>
      <c r="CF46" s="618" t="s">
        <v>348</v>
      </c>
      <c r="CG46" s="619"/>
      <c r="CH46" s="619"/>
      <c r="CI46" s="619"/>
      <c r="CJ46" s="619"/>
      <c r="CK46" s="619"/>
      <c r="CL46" s="619"/>
      <c r="CM46" s="619"/>
      <c r="CN46" s="619"/>
      <c r="CO46" s="619"/>
      <c r="CP46" s="619"/>
      <c r="CQ46" s="620"/>
      <c r="CR46" s="621">
        <v>4537840</v>
      </c>
      <c r="CS46" s="622"/>
      <c r="CT46" s="622"/>
      <c r="CU46" s="622"/>
      <c r="CV46" s="622"/>
      <c r="CW46" s="622"/>
      <c r="CX46" s="622"/>
      <c r="CY46" s="623"/>
      <c r="CZ46" s="624">
        <v>6.4</v>
      </c>
      <c r="DA46" s="625"/>
      <c r="DB46" s="625"/>
      <c r="DC46" s="626"/>
      <c r="DD46" s="627">
        <v>826978</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15">
      <c r="B47" s="213"/>
      <c r="CD47" s="642"/>
      <c r="CE47" s="643"/>
      <c r="CF47" s="618" t="s">
        <v>349</v>
      </c>
      <c r="CG47" s="619"/>
      <c r="CH47" s="619"/>
      <c r="CI47" s="619"/>
      <c r="CJ47" s="619"/>
      <c r="CK47" s="619"/>
      <c r="CL47" s="619"/>
      <c r="CM47" s="619"/>
      <c r="CN47" s="619"/>
      <c r="CO47" s="619"/>
      <c r="CP47" s="619"/>
      <c r="CQ47" s="620"/>
      <c r="CR47" s="621">
        <v>779838</v>
      </c>
      <c r="CS47" s="634"/>
      <c r="CT47" s="634"/>
      <c r="CU47" s="634"/>
      <c r="CV47" s="634"/>
      <c r="CW47" s="634"/>
      <c r="CX47" s="634"/>
      <c r="CY47" s="635"/>
      <c r="CZ47" s="624">
        <v>1.1000000000000001</v>
      </c>
      <c r="DA47" s="636"/>
      <c r="DB47" s="636"/>
      <c r="DC47" s="637"/>
      <c r="DD47" s="627">
        <v>96429</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x14ac:dyDescent="0.15">
      <c r="B48" s="213"/>
      <c r="CD48" s="644"/>
      <c r="CE48" s="645"/>
      <c r="CF48" s="618" t="s">
        <v>350</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15">
      <c r="B49" s="213"/>
      <c r="CD49" s="602" t="s">
        <v>351</v>
      </c>
      <c r="CE49" s="603"/>
      <c r="CF49" s="603"/>
      <c r="CG49" s="603"/>
      <c r="CH49" s="603"/>
      <c r="CI49" s="603"/>
      <c r="CJ49" s="603"/>
      <c r="CK49" s="603"/>
      <c r="CL49" s="603"/>
      <c r="CM49" s="603"/>
      <c r="CN49" s="603"/>
      <c r="CO49" s="603"/>
      <c r="CP49" s="603"/>
      <c r="CQ49" s="604"/>
      <c r="CR49" s="605">
        <v>70924122</v>
      </c>
      <c r="CS49" s="606"/>
      <c r="CT49" s="606"/>
      <c r="CU49" s="606"/>
      <c r="CV49" s="606"/>
      <c r="CW49" s="606"/>
      <c r="CX49" s="606"/>
      <c r="CY49" s="607"/>
      <c r="CZ49" s="608">
        <v>100</v>
      </c>
      <c r="DA49" s="609"/>
      <c r="DB49" s="609"/>
      <c r="DC49" s="610"/>
      <c r="DD49" s="611">
        <v>40579822</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9KNS2Ig2KCKC1YpW+rgGZBJHB0lSZJ3Tw92abDNzQdnChk+7KTtwd9/0YoR3K9DqLqe/GE9HS9mLpEqaL3wpJQ==" saltValue="GUGpGPH93K9IfeQbdOc+E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150"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090" t="s">
        <v>352</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353</v>
      </c>
      <c r="DK2" s="1092"/>
      <c r="DL2" s="1092"/>
      <c r="DM2" s="1092"/>
      <c r="DN2" s="1092"/>
      <c r="DO2" s="1093"/>
      <c r="DP2" s="216"/>
      <c r="DQ2" s="1091" t="s">
        <v>354</v>
      </c>
      <c r="DR2" s="1092"/>
      <c r="DS2" s="1092"/>
      <c r="DT2" s="1092"/>
      <c r="DU2" s="1092"/>
      <c r="DV2" s="1092"/>
      <c r="DW2" s="1092"/>
      <c r="DX2" s="1092"/>
      <c r="DY2" s="1092"/>
      <c r="DZ2" s="1093"/>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59" t="s">
        <v>355</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15">
      <c r="A5" s="995" t="s">
        <v>357</v>
      </c>
      <c r="B5" s="996"/>
      <c r="C5" s="996"/>
      <c r="D5" s="996"/>
      <c r="E5" s="996"/>
      <c r="F5" s="996"/>
      <c r="G5" s="996"/>
      <c r="H5" s="996"/>
      <c r="I5" s="996"/>
      <c r="J5" s="996"/>
      <c r="K5" s="996"/>
      <c r="L5" s="996"/>
      <c r="M5" s="996"/>
      <c r="N5" s="996"/>
      <c r="O5" s="996"/>
      <c r="P5" s="997"/>
      <c r="Q5" s="1001" t="s">
        <v>358</v>
      </c>
      <c r="R5" s="1002"/>
      <c r="S5" s="1002"/>
      <c r="T5" s="1002"/>
      <c r="U5" s="1003"/>
      <c r="V5" s="1001" t="s">
        <v>359</v>
      </c>
      <c r="W5" s="1002"/>
      <c r="X5" s="1002"/>
      <c r="Y5" s="1002"/>
      <c r="Z5" s="1003"/>
      <c r="AA5" s="1001" t="s">
        <v>360</v>
      </c>
      <c r="AB5" s="1002"/>
      <c r="AC5" s="1002"/>
      <c r="AD5" s="1002"/>
      <c r="AE5" s="1002"/>
      <c r="AF5" s="1094" t="s">
        <v>361</v>
      </c>
      <c r="AG5" s="1002"/>
      <c r="AH5" s="1002"/>
      <c r="AI5" s="1002"/>
      <c r="AJ5" s="1015"/>
      <c r="AK5" s="1002" t="s">
        <v>362</v>
      </c>
      <c r="AL5" s="1002"/>
      <c r="AM5" s="1002"/>
      <c r="AN5" s="1002"/>
      <c r="AO5" s="1003"/>
      <c r="AP5" s="1001" t="s">
        <v>363</v>
      </c>
      <c r="AQ5" s="1002"/>
      <c r="AR5" s="1002"/>
      <c r="AS5" s="1002"/>
      <c r="AT5" s="1003"/>
      <c r="AU5" s="1001" t="s">
        <v>364</v>
      </c>
      <c r="AV5" s="1002"/>
      <c r="AW5" s="1002"/>
      <c r="AX5" s="1002"/>
      <c r="AY5" s="1015"/>
      <c r="AZ5" s="220"/>
      <c r="BA5" s="220"/>
      <c r="BB5" s="220"/>
      <c r="BC5" s="220"/>
      <c r="BD5" s="220"/>
      <c r="BE5" s="221"/>
      <c r="BF5" s="221"/>
      <c r="BG5" s="221"/>
      <c r="BH5" s="221"/>
      <c r="BI5" s="221"/>
      <c r="BJ5" s="221"/>
      <c r="BK5" s="221"/>
      <c r="BL5" s="221"/>
      <c r="BM5" s="221"/>
      <c r="BN5" s="221"/>
      <c r="BO5" s="221"/>
      <c r="BP5" s="221"/>
      <c r="BQ5" s="995" t="s">
        <v>365</v>
      </c>
      <c r="BR5" s="996"/>
      <c r="BS5" s="996"/>
      <c r="BT5" s="996"/>
      <c r="BU5" s="996"/>
      <c r="BV5" s="996"/>
      <c r="BW5" s="996"/>
      <c r="BX5" s="996"/>
      <c r="BY5" s="996"/>
      <c r="BZ5" s="996"/>
      <c r="CA5" s="996"/>
      <c r="CB5" s="996"/>
      <c r="CC5" s="996"/>
      <c r="CD5" s="996"/>
      <c r="CE5" s="996"/>
      <c r="CF5" s="996"/>
      <c r="CG5" s="997"/>
      <c r="CH5" s="1001" t="s">
        <v>366</v>
      </c>
      <c r="CI5" s="1002"/>
      <c r="CJ5" s="1002"/>
      <c r="CK5" s="1002"/>
      <c r="CL5" s="1003"/>
      <c r="CM5" s="1001" t="s">
        <v>367</v>
      </c>
      <c r="CN5" s="1002"/>
      <c r="CO5" s="1002"/>
      <c r="CP5" s="1002"/>
      <c r="CQ5" s="1003"/>
      <c r="CR5" s="1001" t="s">
        <v>368</v>
      </c>
      <c r="CS5" s="1002"/>
      <c r="CT5" s="1002"/>
      <c r="CU5" s="1002"/>
      <c r="CV5" s="1003"/>
      <c r="CW5" s="1001" t="s">
        <v>369</v>
      </c>
      <c r="CX5" s="1002"/>
      <c r="CY5" s="1002"/>
      <c r="CZ5" s="1002"/>
      <c r="DA5" s="1003"/>
      <c r="DB5" s="1001" t="s">
        <v>370</v>
      </c>
      <c r="DC5" s="1002"/>
      <c r="DD5" s="1002"/>
      <c r="DE5" s="1002"/>
      <c r="DF5" s="1003"/>
      <c r="DG5" s="1084" t="s">
        <v>371</v>
      </c>
      <c r="DH5" s="1085"/>
      <c r="DI5" s="1085"/>
      <c r="DJ5" s="1085"/>
      <c r="DK5" s="1086"/>
      <c r="DL5" s="1084" t="s">
        <v>372</v>
      </c>
      <c r="DM5" s="1085"/>
      <c r="DN5" s="1085"/>
      <c r="DO5" s="1085"/>
      <c r="DP5" s="1086"/>
      <c r="DQ5" s="1001" t="s">
        <v>373</v>
      </c>
      <c r="DR5" s="1002"/>
      <c r="DS5" s="1002"/>
      <c r="DT5" s="1002"/>
      <c r="DU5" s="1003"/>
      <c r="DV5" s="1001" t="s">
        <v>364</v>
      </c>
      <c r="DW5" s="1002"/>
      <c r="DX5" s="1002"/>
      <c r="DY5" s="1002"/>
      <c r="DZ5" s="1015"/>
      <c r="EA5" s="222"/>
    </row>
    <row r="6" spans="1:131" s="223" customFormat="1" ht="26.25" customHeight="1" thickBot="1" x14ac:dyDescent="0.2">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15">
      <c r="A7" s="224">
        <v>1</v>
      </c>
      <c r="B7" s="1047" t="s">
        <v>374</v>
      </c>
      <c r="C7" s="1048"/>
      <c r="D7" s="1048"/>
      <c r="E7" s="1048"/>
      <c r="F7" s="1048"/>
      <c r="G7" s="1048"/>
      <c r="H7" s="1048"/>
      <c r="I7" s="1048"/>
      <c r="J7" s="1048"/>
      <c r="K7" s="1048"/>
      <c r="L7" s="1048"/>
      <c r="M7" s="1048"/>
      <c r="N7" s="1048"/>
      <c r="O7" s="1048"/>
      <c r="P7" s="1049"/>
      <c r="Q7" s="1102">
        <v>74077</v>
      </c>
      <c r="R7" s="1103"/>
      <c r="S7" s="1103"/>
      <c r="T7" s="1103"/>
      <c r="U7" s="1103"/>
      <c r="V7" s="1103">
        <v>70996</v>
      </c>
      <c r="W7" s="1103"/>
      <c r="X7" s="1103"/>
      <c r="Y7" s="1103"/>
      <c r="Z7" s="1103"/>
      <c r="AA7" s="1103">
        <v>3081</v>
      </c>
      <c r="AB7" s="1103"/>
      <c r="AC7" s="1103"/>
      <c r="AD7" s="1103"/>
      <c r="AE7" s="1104"/>
      <c r="AF7" s="1105">
        <v>1763</v>
      </c>
      <c r="AG7" s="1106"/>
      <c r="AH7" s="1106"/>
      <c r="AI7" s="1106"/>
      <c r="AJ7" s="1107"/>
      <c r="AK7" s="1108">
        <v>4218</v>
      </c>
      <c r="AL7" s="1109"/>
      <c r="AM7" s="1109"/>
      <c r="AN7" s="1109"/>
      <c r="AO7" s="1109"/>
      <c r="AP7" s="1109">
        <v>53950</v>
      </c>
      <c r="AQ7" s="1109"/>
      <c r="AR7" s="1109"/>
      <c r="AS7" s="1109"/>
      <c r="AT7" s="1109"/>
      <c r="AU7" s="1110"/>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c r="BS7" s="1099" t="s">
        <v>557</v>
      </c>
      <c r="BT7" s="1100"/>
      <c r="BU7" s="1100"/>
      <c r="BV7" s="1100"/>
      <c r="BW7" s="1100"/>
      <c r="BX7" s="1100"/>
      <c r="BY7" s="1100"/>
      <c r="BZ7" s="1100"/>
      <c r="CA7" s="1100"/>
      <c r="CB7" s="1100"/>
      <c r="CC7" s="1100"/>
      <c r="CD7" s="1100"/>
      <c r="CE7" s="1100"/>
      <c r="CF7" s="1100"/>
      <c r="CG7" s="1112"/>
      <c r="CH7" s="1096">
        <v>-3.1600000000000003E-2</v>
      </c>
      <c r="CI7" s="1097"/>
      <c r="CJ7" s="1097"/>
      <c r="CK7" s="1097"/>
      <c r="CL7" s="1098"/>
      <c r="CM7" s="1096">
        <v>123</v>
      </c>
      <c r="CN7" s="1097"/>
      <c r="CO7" s="1097"/>
      <c r="CP7" s="1097"/>
      <c r="CQ7" s="1098"/>
      <c r="CR7" s="1096">
        <v>30</v>
      </c>
      <c r="CS7" s="1097"/>
      <c r="CT7" s="1097"/>
      <c r="CU7" s="1097"/>
      <c r="CV7" s="1098"/>
      <c r="CW7" s="1096" t="s">
        <v>556</v>
      </c>
      <c r="CX7" s="1097"/>
      <c r="CY7" s="1097"/>
      <c r="CZ7" s="1097"/>
      <c r="DA7" s="1098"/>
      <c r="DB7" s="1096" t="s">
        <v>556</v>
      </c>
      <c r="DC7" s="1097"/>
      <c r="DD7" s="1097"/>
      <c r="DE7" s="1097"/>
      <c r="DF7" s="1098"/>
      <c r="DG7" s="1096" t="s">
        <v>556</v>
      </c>
      <c r="DH7" s="1097"/>
      <c r="DI7" s="1097"/>
      <c r="DJ7" s="1097"/>
      <c r="DK7" s="1098"/>
      <c r="DL7" s="1096" t="s">
        <v>556</v>
      </c>
      <c r="DM7" s="1097"/>
      <c r="DN7" s="1097"/>
      <c r="DO7" s="1097"/>
      <c r="DP7" s="1098"/>
      <c r="DQ7" s="1096" t="s">
        <v>556</v>
      </c>
      <c r="DR7" s="1097"/>
      <c r="DS7" s="1097"/>
      <c r="DT7" s="1097"/>
      <c r="DU7" s="1098"/>
      <c r="DV7" s="1099"/>
      <c r="DW7" s="1100"/>
      <c r="DX7" s="1100"/>
      <c r="DY7" s="1100"/>
      <c r="DZ7" s="1101"/>
      <c r="EA7" s="222"/>
    </row>
    <row r="8" spans="1:131" s="223" customFormat="1" ht="26.25" customHeight="1" x14ac:dyDescent="0.15">
      <c r="A8" s="226">
        <v>2</v>
      </c>
      <c r="B8" s="1030"/>
      <c r="C8" s="1031"/>
      <c r="D8" s="1031"/>
      <c r="E8" s="1031"/>
      <c r="F8" s="1031"/>
      <c r="G8" s="1031"/>
      <c r="H8" s="1031"/>
      <c r="I8" s="1031"/>
      <c r="J8" s="1031"/>
      <c r="K8" s="1031"/>
      <c r="L8" s="1031"/>
      <c r="M8" s="1031"/>
      <c r="N8" s="1031"/>
      <c r="O8" s="1031"/>
      <c r="P8" s="1032"/>
      <c r="Q8" s="1038"/>
      <c r="R8" s="1039"/>
      <c r="S8" s="1039"/>
      <c r="T8" s="1039"/>
      <c r="U8" s="1039"/>
      <c r="V8" s="1039"/>
      <c r="W8" s="1039"/>
      <c r="X8" s="1039"/>
      <c r="Y8" s="1039"/>
      <c r="Z8" s="1039"/>
      <c r="AA8" s="1039"/>
      <c r="AB8" s="1039"/>
      <c r="AC8" s="1039"/>
      <c r="AD8" s="1039"/>
      <c r="AE8" s="1040"/>
      <c r="AF8" s="1035"/>
      <c r="AG8" s="1036"/>
      <c r="AH8" s="1036"/>
      <c r="AI8" s="1036"/>
      <c r="AJ8" s="1037"/>
      <c r="AK8" s="1080"/>
      <c r="AL8" s="1081"/>
      <c r="AM8" s="1081"/>
      <c r="AN8" s="1081"/>
      <c r="AO8" s="1081"/>
      <c r="AP8" s="1081"/>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t="s">
        <v>558</v>
      </c>
      <c r="BT8" s="993"/>
      <c r="BU8" s="993"/>
      <c r="BV8" s="993"/>
      <c r="BW8" s="993"/>
      <c r="BX8" s="993"/>
      <c r="BY8" s="993"/>
      <c r="BZ8" s="993"/>
      <c r="CA8" s="993"/>
      <c r="CB8" s="993"/>
      <c r="CC8" s="993"/>
      <c r="CD8" s="993"/>
      <c r="CE8" s="993"/>
      <c r="CF8" s="993"/>
      <c r="CG8" s="1014"/>
      <c r="CH8" s="989">
        <v>3</v>
      </c>
      <c r="CI8" s="990"/>
      <c r="CJ8" s="990"/>
      <c r="CK8" s="990"/>
      <c r="CL8" s="991"/>
      <c r="CM8" s="989">
        <v>58</v>
      </c>
      <c r="CN8" s="990"/>
      <c r="CO8" s="990"/>
      <c r="CP8" s="990"/>
      <c r="CQ8" s="991"/>
      <c r="CR8" s="989">
        <v>19</v>
      </c>
      <c r="CS8" s="990"/>
      <c r="CT8" s="990"/>
      <c r="CU8" s="990"/>
      <c r="CV8" s="991"/>
      <c r="CW8" s="989" t="s">
        <v>556</v>
      </c>
      <c r="CX8" s="990"/>
      <c r="CY8" s="990"/>
      <c r="CZ8" s="990"/>
      <c r="DA8" s="991"/>
      <c r="DB8" s="989" t="s">
        <v>556</v>
      </c>
      <c r="DC8" s="990"/>
      <c r="DD8" s="990"/>
      <c r="DE8" s="990"/>
      <c r="DF8" s="991"/>
      <c r="DG8" s="989" t="s">
        <v>556</v>
      </c>
      <c r="DH8" s="990"/>
      <c r="DI8" s="990"/>
      <c r="DJ8" s="990"/>
      <c r="DK8" s="991"/>
      <c r="DL8" s="989" t="s">
        <v>556</v>
      </c>
      <c r="DM8" s="990"/>
      <c r="DN8" s="990"/>
      <c r="DO8" s="990"/>
      <c r="DP8" s="991"/>
      <c r="DQ8" s="989" t="s">
        <v>556</v>
      </c>
      <c r="DR8" s="990"/>
      <c r="DS8" s="990"/>
      <c r="DT8" s="990"/>
      <c r="DU8" s="991"/>
      <c r="DV8" s="992"/>
      <c r="DW8" s="993"/>
      <c r="DX8" s="993"/>
      <c r="DY8" s="993"/>
      <c r="DZ8" s="994"/>
      <c r="EA8" s="222"/>
    </row>
    <row r="9" spans="1:131" s="223" customFormat="1" ht="26.25" customHeight="1" x14ac:dyDescent="0.15">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t="s">
        <v>559</v>
      </c>
      <c r="BT9" s="993"/>
      <c r="BU9" s="993"/>
      <c r="BV9" s="993"/>
      <c r="BW9" s="993"/>
      <c r="BX9" s="993"/>
      <c r="BY9" s="993"/>
      <c r="BZ9" s="993"/>
      <c r="CA9" s="993"/>
      <c r="CB9" s="993"/>
      <c r="CC9" s="993"/>
      <c r="CD9" s="993"/>
      <c r="CE9" s="993"/>
      <c r="CF9" s="993"/>
      <c r="CG9" s="1014"/>
      <c r="CH9" s="989">
        <v>-5</v>
      </c>
      <c r="CI9" s="990"/>
      <c r="CJ9" s="990"/>
      <c r="CK9" s="990"/>
      <c r="CL9" s="991"/>
      <c r="CM9" s="989">
        <v>19</v>
      </c>
      <c r="CN9" s="990"/>
      <c r="CO9" s="990"/>
      <c r="CP9" s="990"/>
      <c r="CQ9" s="991"/>
      <c r="CR9" s="989">
        <v>65</v>
      </c>
      <c r="CS9" s="990"/>
      <c r="CT9" s="990"/>
      <c r="CU9" s="990"/>
      <c r="CV9" s="991"/>
      <c r="CW9" s="989" t="s">
        <v>556</v>
      </c>
      <c r="CX9" s="990"/>
      <c r="CY9" s="990"/>
      <c r="CZ9" s="990"/>
      <c r="DA9" s="991"/>
      <c r="DB9" s="989" t="s">
        <v>556</v>
      </c>
      <c r="DC9" s="990"/>
      <c r="DD9" s="990"/>
      <c r="DE9" s="990"/>
      <c r="DF9" s="991"/>
      <c r="DG9" s="989" t="s">
        <v>556</v>
      </c>
      <c r="DH9" s="990"/>
      <c r="DI9" s="990"/>
      <c r="DJ9" s="990"/>
      <c r="DK9" s="991"/>
      <c r="DL9" s="989" t="s">
        <v>556</v>
      </c>
      <c r="DM9" s="990"/>
      <c r="DN9" s="990"/>
      <c r="DO9" s="990"/>
      <c r="DP9" s="991"/>
      <c r="DQ9" s="989" t="s">
        <v>556</v>
      </c>
      <c r="DR9" s="990"/>
      <c r="DS9" s="990"/>
      <c r="DT9" s="990"/>
      <c r="DU9" s="991"/>
      <c r="DV9" s="992"/>
      <c r="DW9" s="993"/>
      <c r="DX9" s="993"/>
      <c r="DY9" s="993"/>
      <c r="DZ9" s="994"/>
      <c r="EA9" s="222"/>
    </row>
    <row r="10" spans="1:131" s="223" customFormat="1" ht="26.25" customHeight="1" x14ac:dyDescent="0.15">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t="s">
        <v>560</v>
      </c>
      <c r="BT10" s="993"/>
      <c r="BU10" s="993"/>
      <c r="BV10" s="993"/>
      <c r="BW10" s="993"/>
      <c r="BX10" s="993"/>
      <c r="BY10" s="993"/>
      <c r="BZ10" s="993"/>
      <c r="CA10" s="993"/>
      <c r="CB10" s="993"/>
      <c r="CC10" s="993"/>
      <c r="CD10" s="993"/>
      <c r="CE10" s="993"/>
      <c r="CF10" s="993"/>
      <c r="CG10" s="1014"/>
      <c r="CH10" s="989">
        <v>8</v>
      </c>
      <c r="CI10" s="990"/>
      <c r="CJ10" s="990"/>
      <c r="CK10" s="990"/>
      <c r="CL10" s="991"/>
      <c r="CM10" s="989">
        <v>48</v>
      </c>
      <c r="CN10" s="990"/>
      <c r="CO10" s="990"/>
      <c r="CP10" s="990"/>
      <c r="CQ10" s="991"/>
      <c r="CR10" s="989">
        <v>6</v>
      </c>
      <c r="CS10" s="990"/>
      <c r="CT10" s="990"/>
      <c r="CU10" s="990"/>
      <c r="CV10" s="991"/>
      <c r="CW10" s="989" t="s">
        <v>556</v>
      </c>
      <c r="CX10" s="990"/>
      <c r="CY10" s="990"/>
      <c r="CZ10" s="990"/>
      <c r="DA10" s="991"/>
      <c r="DB10" s="989" t="s">
        <v>556</v>
      </c>
      <c r="DC10" s="990"/>
      <c r="DD10" s="990"/>
      <c r="DE10" s="990"/>
      <c r="DF10" s="991"/>
      <c r="DG10" s="989" t="s">
        <v>556</v>
      </c>
      <c r="DH10" s="990"/>
      <c r="DI10" s="990"/>
      <c r="DJ10" s="990"/>
      <c r="DK10" s="991"/>
      <c r="DL10" s="989" t="s">
        <v>556</v>
      </c>
      <c r="DM10" s="990"/>
      <c r="DN10" s="990"/>
      <c r="DO10" s="990"/>
      <c r="DP10" s="991"/>
      <c r="DQ10" s="989" t="s">
        <v>556</v>
      </c>
      <c r="DR10" s="990"/>
      <c r="DS10" s="990"/>
      <c r="DT10" s="990"/>
      <c r="DU10" s="991"/>
      <c r="DV10" s="992"/>
      <c r="DW10" s="993"/>
      <c r="DX10" s="993"/>
      <c r="DY10" s="993"/>
      <c r="DZ10" s="994"/>
      <c r="EA10" s="222"/>
    </row>
    <row r="11" spans="1:131" s="223" customFormat="1" ht="26.25" customHeight="1" x14ac:dyDescent="0.15">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t="s">
        <v>561</v>
      </c>
      <c r="BT11" s="993"/>
      <c r="BU11" s="993"/>
      <c r="BV11" s="993"/>
      <c r="BW11" s="993"/>
      <c r="BX11" s="993"/>
      <c r="BY11" s="993"/>
      <c r="BZ11" s="993"/>
      <c r="CA11" s="993"/>
      <c r="CB11" s="993"/>
      <c r="CC11" s="993"/>
      <c r="CD11" s="993"/>
      <c r="CE11" s="993"/>
      <c r="CF11" s="993"/>
      <c r="CG11" s="1014"/>
      <c r="CH11" s="989">
        <v>6</v>
      </c>
      <c r="CI11" s="990"/>
      <c r="CJ11" s="990"/>
      <c r="CK11" s="990"/>
      <c r="CL11" s="991"/>
      <c r="CM11" s="989">
        <v>27</v>
      </c>
      <c r="CN11" s="990"/>
      <c r="CO11" s="990"/>
      <c r="CP11" s="990"/>
      <c r="CQ11" s="991"/>
      <c r="CR11" s="989">
        <v>6</v>
      </c>
      <c r="CS11" s="990"/>
      <c r="CT11" s="990"/>
      <c r="CU11" s="990"/>
      <c r="CV11" s="991"/>
      <c r="CW11" s="989" t="s">
        <v>556</v>
      </c>
      <c r="CX11" s="990"/>
      <c r="CY11" s="990"/>
      <c r="CZ11" s="990"/>
      <c r="DA11" s="991"/>
      <c r="DB11" s="989" t="s">
        <v>556</v>
      </c>
      <c r="DC11" s="990"/>
      <c r="DD11" s="990"/>
      <c r="DE11" s="990"/>
      <c r="DF11" s="991"/>
      <c r="DG11" s="989" t="s">
        <v>556</v>
      </c>
      <c r="DH11" s="990"/>
      <c r="DI11" s="990"/>
      <c r="DJ11" s="990"/>
      <c r="DK11" s="991"/>
      <c r="DL11" s="989" t="s">
        <v>556</v>
      </c>
      <c r="DM11" s="990"/>
      <c r="DN11" s="990"/>
      <c r="DO11" s="990"/>
      <c r="DP11" s="991"/>
      <c r="DQ11" s="989" t="s">
        <v>556</v>
      </c>
      <c r="DR11" s="990"/>
      <c r="DS11" s="990"/>
      <c r="DT11" s="990"/>
      <c r="DU11" s="991"/>
      <c r="DV11" s="992"/>
      <c r="DW11" s="993"/>
      <c r="DX11" s="993"/>
      <c r="DY11" s="993"/>
      <c r="DZ11" s="994"/>
      <c r="EA11" s="222"/>
    </row>
    <row r="12" spans="1:131" s="223" customFormat="1" ht="26.25" customHeight="1" x14ac:dyDescent="0.15">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t="s">
        <v>575</v>
      </c>
      <c r="BS12" s="992" t="s">
        <v>562</v>
      </c>
      <c r="BT12" s="993"/>
      <c r="BU12" s="993"/>
      <c r="BV12" s="993"/>
      <c r="BW12" s="993"/>
      <c r="BX12" s="993"/>
      <c r="BY12" s="993"/>
      <c r="BZ12" s="993"/>
      <c r="CA12" s="993"/>
      <c r="CB12" s="993"/>
      <c r="CC12" s="993"/>
      <c r="CD12" s="993"/>
      <c r="CE12" s="993"/>
      <c r="CF12" s="993"/>
      <c r="CG12" s="1014"/>
      <c r="CH12" s="989">
        <v>-12</v>
      </c>
      <c r="CI12" s="990"/>
      <c r="CJ12" s="990"/>
      <c r="CK12" s="990"/>
      <c r="CL12" s="991"/>
      <c r="CM12" s="989">
        <v>295</v>
      </c>
      <c r="CN12" s="990"/>
      <c r="CO12" s="990"/>
      <c r="CP12" s="990"/>
      <c r="CQ12" s="991"/>
      <c r="CR12" s="989">
        <v>6</v>
      </c>
      <c r="CS12" s="990"/>
      <c r="CT12" s="990"/>
      <c r="CU12" s="990"/>
      <c r="CV12" s="991"/>
      <c r="CW12" s="989" t="s">
        <v>556</v>
      </c>
      <c r="CX12" s="990"/>
      <c r="CY12" s="990"/>
      <c r="CZ12" s="990"/>
      <c r="DA12" s="991"/>
      <c r="DB12" s="989">
        <v>792</v>
      </c>
      <c r="DC12" s="990"/>
      <c r="DD12" s="990"/>
      <c r="DE12" s="990"/>
      <c r="DF12" s="991"/>
      <c r="DG12" s="989" t="s">
        <v>556</v>
      </c>
      <c r="DH12" s="990"/>
      <c r="DI12" s="990"/>
      <c r="DJ12" s="990"/>
      <c r="DK12" s="991"/>
      <c r="DL12" s="989" t="s">
        <v>556</v>
      </c>
      <c r="DM12" s="990"/>
      <c r="DN12" s="990"/>
      <c r="DO12" s="990"/>
      <c r="DP12" s="991"/>
      <c r="DQ12" s="989" t="s">
        <v>556</v>
      </c>
      <c r="DR12" s="990"/>
      <c r="DS12" s="990"/>
      <c r="DT12" s="990"/>
      <c r="DU12" s="991"/>
      <c r="DV12" s="992"/>
      <c r="DW12" s="993"/>
      <c r="DX12" s="993"/>
      <c r="DY12" s="993"/>
      <c r="DZ12" s="994"/>
      <c r="EA12" s="222"/>
    </row>
    <row r="13" spans="1:131" s="223" customFormat="1" ht="26.25" customHeight="1" x14ac:dyDescent="0.15">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t="s">
        <v>563</v>
      </c>
      <c r="BT13" s="993"/>
      <c r="BU13" s="993"/>
      <c r="BV13" s="993"/>
      <c r="BW13" s="993"/>
      <c r="BX13" s="993"/>
      <c r="BY13" s="993"/>
      <c r="BZ13" s="993"/>
      <c r="CA13" s="993"/>
      <c r="CB13" s="993"/>
      <c r="CC13" s="993"/>
      <c r="CD13" s="993"/>
      <c r="CE13" s="993"/>
      <c r="CF13" s="993"/>
      <c r="CG13" s="1014"/>
      <c r="CH13" s="989">
        <v>2</v>
      </c>
      <c r="CI13" s="990"/>
      <c r="CJ13" s="990"/>
      <c r="CK13" s="990"/>
      <c r="CL13" s="991"/>
      <c r="CM13" s="989">
        <v>37</v>
      </c>
      <c r="CN13" s="990"/>
      <c r="CO13" s="990"/>
      <c r="CP13" s="990"/>
      <c r="CQ13" s="991"/>
      <c r="CR13" s="989">
        <v>60</v>
      </c>
      <c r="CS13" s="990"/>
      <c r="CT13" s="990"/>
      <c r="CU13" s="990"/>
      <c r="CV13" s="991"/>
      <c r="CW13" s="989" t="s">
        <v>556</v>
      </c>
      <c r="CX13" s="990"/>
      <c r="CY13" s="990"/>
      <c r="CZ13" s="990"/>
      <c r="DA13" s="991"/>
      <c r="DB13" s="989" t="s">
        <v>556</v>
      </c>
      <c r="DC13" s="990"/>
      <c r="DD13" s="990"/>
      <c r="DE13" s="990"/>
      <c r="DF13" s="991"/>
      <c r="DG13" s="989" t="s">
        <v>556</v>
      </c>
      <c r="DH13" s="990"/>
      <c r="DI13" s="990"/>
      <c r="DJ13" s="990"/>
      <c r="DK13" s="991"/>
      <c r="DL13" s="989" t="s">
        <v>556</v>
      </c>
      <c r="DM13" s="990"/>
      <c r="DN13" s="990"/>
      <c r="DO13" s="990"/>
      <c r="DP13" s="991"/>
      <c r="DQ13" s="989" t="s">
        <v>556</v>
      </c>
      <c r="DR13" s="990"/>
      <c r="DS13" s="990"/>
      <c r="DT13" s="990"/>
      <c r="DU13" s="991"/>
      <c r="DV13" s="992"/>
      <c r="DW13" s="993"/>
      <c r="DX13" s="993"/>
      <c r="DY13" s="993"/>
      <c r="DZ13" s="994"/>
      <c r="EA13" s="222"/>
    </row>
    <row r="14" spans="1:131" s="223" customFormat="1" ht="26.25" customHeight="1" x14ac:dyDescent="0.15">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t="s">
        <v>564</v>
      </c>
      <c r="BT14" s="993"/>
      <c r="BU14" s="993"/>
      <c r="BV14" s="993"/>
      <c r="BW14" s="993"/>
      <c r="BX14" s="993"/>
      <c r="BY14" s="993"/>
      <c r="BZ14" s="993"/>
      <c r="CA14" s="993"/>
      <c r="CB14" s="993"/>
      <c r="CC14" s="993"/>
      <c r="CD14" s="993"/>
      <c r="CE14" s="993"/>
      <c r="CF14" s="993"/>
      <c r="CG14" s="1014"/>
      <c r="CH14" s="989">
        <v>-8</v>
      </c>
      <c r="CI14" s="990"/>
      <c r="CJ14" s="990"/>
      <c r="CK14" s="990"/>
      <c r="CL14" s="991"/>
      <c r="CM14" s="989">
        <v>102</v>
      </c>
      <c r="CN14" s="990"/>
      <c r="CO14" s="990"/>
      <c r="CP14" s="990"/>
      <c r="CQ14" s="991"/>
      <c r="CR14" s="989">
        <v>100</v>
      </c>
      <c r="CS14" s="990"/>
      <c r="CT14" s="990"/>
      <c r="CU14" s="990"/>
      <c r="CV14" s="991"/>
      <c r="CW14" s="989">
        <v>4</v>
      </c>
      <c r="CX14" s="990"/>
      <c r="CY14" s="990"/>
      <c r="CZ14" s="990"/>
      <c r="DA14" s="991"/>
      <c r="DB14" s="989" t="s">
        <v>556</v>
      </c>
      <c r="DC14" s="990"/>
      <c r="DD14" s="990"/>
      <c r="DE14" s="990"/>
      <c r="DF14" s="991"/>
      <c r="DG14" s="989" t="s">
        <v>556</v>
      </c>
      <c r="DH14" s="990"/>
      <c r="DI14" s="990"/>
      <c r="DJ14" s="990"/>
      <c r="DK14" s="991"/>
      <c r="DL14" s="989" t="s">
        <v>556</v>
      </c>
      <c r="DM14" s="990"/>
      <c r="DN14" s="990"/>
      <c r="DO14" s="990"/>
      <c r="DP14" s="991"/>
      <c r="DQ14" s="989" t="s">
        <v>556</v>
      </c>
      <c r="DR14" s="990"/>
      <c r="DS14" s="990"/>
      <c r="DT14" s="990"/>
      <c r="DU14" s="991"/>
      <c r="DV14" s="992"/>
      <c r="DW14" s="993"/>
      <c r="DX14" s="993"/>
      <c r="DY14" s="993"/>
      <c r="DZ14" s="994"/>
      <c r="EA14" s="222"/>
    </row>
    <row r="15" spans="1:131" s="223" customFormat="1" ht="26.25" customHeight="1" x14ac:dyDescent="0.15">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t="s">
        <v>565</v>
      </c>
      <c r="BT15" s="993"/>
      <c r="BU15" s="993"/>
      <c r="BV15" s="993"/>
      <c r="BW15" s="993"/>
      <c r="BX15" s="993"/>
      <c r="BY15" s="993"/>
      <c r="BZ15" s="993"/>
      <c r="CA15" s="993"/>
      <c r="CB15" s="993"/>
      <c r="CC15" s="993"/>
      <c r="CD15" s="993"/>
      <c r="CE15" s="993"/>
      <c r="CF15" s="993"/>
      <c r="CG15" s="1014"/>
      <c r="CH15" s="989">
        <v>-7</v>
      </c>
      <c r="CI15" s="990"/>
      <c r="CJ15" s="990"/>
      <c r="CK15" s="990"/>
      <c r="CL15" s="991"/>
      <c r="CM15" s="989">
        <v>-8</v>
      </c>
      <c r="CN15" s="990"/>
      <c r="CO15" s="990"/>
      <c r="CP15" s="990"/>
      <c r="CQ15" s="991"/>
      <c r="CR15" s="989">
        <v>28</v>
      </c>
      <c r="CS15" s="990"/>
      <c r="CT15" s="990"/>
      <c r="CU15" s="990"/>
      <c r="CV15" s="991"/>
      <c r="CW15" s="989" t="s">
        <v>556</v>
      </c>
      <c r="CX15" s="990"/>
      <c r="CY15" s="990"/>
      <c r="CZ15" s="990"/>
      <c r="DA15" s="991"/>
      <c r="DB15" s="989" t="s">
        <v>556</v>
      </c>
      <c r="DC15" s="990"/>
      <c r="DD15" s="990"/>
      <c r="DE15" s="990"/>
      <c r="DF15" s="991"/>
      <c r="DG15" s="989" t="s">
        <v>556</v>
      </c>
      <c r="DH15" s="990"/>
      <c r="DI15" s="990"/>
      <c r="DJ15" s="990"/>
      <c r="DK15" s="991"/>
      <c r="DL15" s="989" t="s">
        <v>556</v>
      </c>
      <c r="DM15" s="990"/>
      <c r="DN15" s="990"/>
      <c r="DO15" s="990"/>
      <c r="DP15" s="991"/>
      <c r="DQ15" s="989" t="s">
        <v>556</v>
      </c>
      <c r="DR15" s="990"/>
      <c r="DS15" s="990"/>
      <c r="DT15" s="990"/>
      <c r="DU15" s="991"/>
      <c r="DV15" s="992"/>
      <c r="DW15" s="993"/>
      <c r="DX15" s="993"/>
      <c r="DY15" s="993"/>
      <c r="DZ15" s="994"/>
      <c r="EA15" s="222"/>
    </row>
    <row r="16" spans="1:131" s="223" customFormat="1" ht="26.25" customHeight="1" x14ac:dyDescent="0.15">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t="s">
        <v>566</v>
      </c>
      <c r="BT16" s="993"/>
      <c r="BU16" s="993"/>
      <c r="BV16" s="993"/>
      <c r="BW16" s="993"/>
      <c r="BX16" s="993"/>
      <c r="BY16" s="993"/>
      <c r="BZ16" s="993"/>
      <c r="CA16" s="993"/>
      <c r="CB16" s="993"/>
      <c r="CC16" s="993"/>
      <c r="CD16" s="993"/>
      <c r="CE16" s="993"/>
      <c r="CF16" s="993"/>
      <c r="CG16" s="1014"/>
      <c r="CH16" s="989">
        <v>-3</v>
      </c>
      <c r="CI16" s="990"/>
      <c r="CJ16" s="990"/>
      <c r="CK16" s="990"/>
      <c r="CL16" s="991"/>
      <c r="CM16" s="989">
        <v>-1</v>
      </c>
      <c r="CN16" s="990"/>
      <c r="CO16" s="990"/>
      <c r="CP16" s="990"/>
      <c r="CQ16" s="991"/>
      <c r="CR16" s="989">
        <v>12</v>
      </c>
      <c r="CS16" s="990"/>
      <c r="CT16" s="990"/>
      <c r="CU16" s="990"/>
      <c r="CV16" s="991"/>
      <c r="CW16" s="989" t="s">
        <v>556</v>
      </c>
      <c r="CX16" s="990"/>
      <c r="CY16" s="990"/>
      <c r="CZ16" s="990"/>
      <c r="DA16" s="991"/>
      <c r="DB16" s="989" t="s">
        <v>556</v>
      </c>
      <c r="DC16" s="990"/>
      <c r="DD16" s="990"/>
      <c r="DE16" s="990"/>
      <c r="DF16" s="991"/>
      <c r="DG16" s="989" t="s">
        <v>556</v>
      </c>
      <c r="DH16" s="990"/>
      <c r="DI16" s="990"/>
      <c r="DJ16" s="990"/>
      <c r="DK16" s="991"/>
      <c r="DL16" s="989" t="s">
        <v>556</v>
      </c>
      <c r="DM16" s="990"/>
      <c r="DN16" s="990"/>
      <c r="DO16" s="990"/>
      <c r="DP16" s="991"/>
      <c r="DQ16" s="989" t="s">
        <v>556</v>
      </c>
      <c r="DR16" s="990"/>
      <c r="DS16" s="990"/>
      <c r="DT16" s="990"/>
      <c r="DU16" s="991"/>
      <c r="DV16" s="992"/>
      <c r="DW16" s="993"/>
      <c r="DX16" s="993"/>
      <c r="DY16" s="993"/>
      <c r="DZ16" s="994"/>
      <c r="EA16" s="222"/>
    </row>
    <row r="17" spans="1:131" s="223" customFormat="1" ht="26.25" customHeight="1" x14ac:dyDescent="0.15">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t="s">
        <v>567</v>
      </c>
      <c r="BT17" s="993"/>
      <c r="BU17" s="993"/>
      <c r="BV17" s="993"/>
      <c r="BW17" s="993"/>
      <c r="BX17" s="993"/>
      <c r="BY17" s="993"/>
      <c r="BZ17" s="993"/>
      <c r="CA17" s="993"/>
      <c r="CB17" s="993"/>
      <c r="CC17" s="993"/>
      <c r="CD17" s="993"/>
      <c r="CE17" s="993"/>
      <c r="CF17" s="993"/>
      <c r="CG17" s="1014"/>
      <c r="CH17" s="989">
        <v>-2</v>
      </c>
      <c r="CI17" s="990"/>
      <c r="CJ17" s="990"/>
      <c r="CK17" s="990"/>
      <c r="CL17" s="991"/>
      <c r="CM17" s="989">
        <v>318</v>
      </c>
      <c r="CN17" s="990"/>
      <c r="CO17" s="990"/>
      <c r="CP17" s="990"/>
      <c r="CQ17" s="991"/>
      <c r="CR17" s="989">
        <v>30</v>
      </c>
      <c r="CS17" s="990"/>
      <c r="CT17" s="990"/>
      <c r="CU17" s="990"/>
      <c r="CV17" s="991"/>
      <c r="CW17" s="989" t="s">
        <v>556</v>
      </c>
      <c r="CX17" s="990"/>
      <c r="CY17" s="990"/>
      <c r="CZ17" s="990"/>
      <c r="DA17" s="991"/>
      <c r="DB17" s="989" t="s">
        <v>556</v>
      </c>
      <c r="DC17" s="990"/>
      <c r="DD17" s="990"/>
      <c r="DE17" s="990"/>
      <c r="DF17" s="991"/>
      <c r="DG17" s="989" t="s">
        <v>556</v>
      </c>
      <c r="DH17" s="990"/>
      <c r="DI17" s="990"/>
      <c r="DJ17" s="990"/>
      <c r="DK17" s="991"/>
      <c r="DL17" s="989" t="s">
        <v>556</v>
      </c>
      <c r="DM17" s="990"/>
      <c r="DN17" s="990"/>
      <c r="DO17" s="990"/>
      <c r="DP17" s="991"/>
      <c r="DQ17" s="989" t="s">
        <v>556</v>
      </c>
      <c r="DR17" s="990"/>
      <c r="DS17" s="990"/>
      <c r="DT17" s="990"/>
      <c r="DU17" s="991"/>
      <c r="DV17" s="992"/>
      <c r="DW17" s="993"/>
      <c r="DX17" s="993"/>
      <c r="DY17" s="993"/>
      <c r="DZ17" s="994"/>
      <c r="EA17" s="222"/>
    </row>
    <row r="18" spans="1:131" s="223" customFormat="1" ht="26.25" customHeight="1" x14ac:dyDescent="0.15">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t="s">
        <v>568</v>
      </c>
      <c r="BT18" s="993"/>
      <c r="BU18" s="993"/>
      <c r="BV18" s="993"/>
      <c r="BW18" s="993"/>
      <c r="BX18" s="993"/>
      <c r="BY18" s="993"/>
      <c r="BZ18" s="993"/>
      <c r="CA18" s="993"/>
      <c r="CB18" s="993"/>
      <c r="CC18" s="993"/>
      <c r="CD18" s="993"/>
      <c r="CE18" s="993"/>
      <c r="CF18" s="993"/>
      <c r="CG18" s="1014"/>
      <c r="CH18" s="989">
        <v>-24</v>
      </c>
      <c r="CI18" s="990"/>
      <c r="CJ18" s="990"/>
      <c r="CK18" s="990"/>
      <c r="CL18" s="991"/>
      <c r="CM18" s="989">
        <v>-13307</v>
      </c>
      <c r="CN18" s="990"/>
      <c r="CO18" s="990"/>
      <c r="CP18" s="990"/>
      <c r="CQ18" s="991"/>
      <c r="CR18" s="989">
        <v>1</v>
      </c>
      <c r="CS18" s="990"/>
      <c r="CT18" s="990"/>
      <c r="CU18" s="990"/>
      <c r="CV18" s="991"/>
      <c r="CW18" s="989" t="s">
        <v>556</v>
      </c>
      <c r="CX18" s="990"/>
      <c r="CY18" s="990"/>
      <c r="CZ18" s="990"/>
      <c r="DA18" s="991"/>
      <c r="DB18" s="989">
        <v>71</v>
      </c>
      <c r="DC18" s="990"/>
      <c r="DD18" s="990"/>
      <c r="DE18" s="990"/>
      <c r="DF18" s="991"/>
      <c r="DG18" s="989" t="s">
        <v>556</v>
      </c>
      <c r="DH18" s="990"/>
      <c r="DI18" s="990"/>
      <c r="DJ18" s="990"/>
      <c r="DK18" s="991"/>
      <c r="DL18" s="989" t="s">
        <v>556</v>
      </c>
      <c r="DM18" s="990"/>
      <c r="DN18" s="990"/>
      <c r="DO18" s="990"/>
      <c r="DP18" s="991"/>
      <c r="DQ18" s="989" t="s">
        <v>556</v>
      </c>
      <c r="DR18" s="990"/>
      <c r="DS18" s="990"/>
      <c r="DT18" s="990"/>
      <c r="DU18" s="991"/>
      <c r="DV18" s="992"/>
      <c r="DW18" s="993"/>
      <c r="DX18" s="993"/>
      <c r="DY18" s="993"/>
      <c r="DZ18" s="994"/>
      <c r="EA18" s="222"/>
    </row>
    <row r="19" spans="1:131" s="223" customFormat="1" ht="26.25" customHeight="1" x14ac:dyDescent="0.15">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t="s">
        <v>569</v>
      </c>
      <c r="BT19" s="993"/>
      <c r="BU19" s="993"/>
      <c r="BV19" s="993"/>
      <c r="BW19" s="993"/>
      <c r="BX19" s="993"/>
      <c r="BY19" s="993"/>
      <c r="BZ19" s="993"/>
      <c r="CA19" s="993"/>
      <c r="CB19" s="993"/>
      <c r="CC19" s="993"/>
      <c r="CD19" s="993"/>
      <c r="CE19" s="993"/>
      <c r="CF19" s="993"/>
      <c r="CG19" s="1014"/>
      <c r="CH19" s="989">
        <v>-23</v>
      </c>
      <c r="CI19" s="990"/>
      <c r="CJ19" s="990"/>
      <c r="CK19" s="990"/>
      <c r="CL19" s="991"/>
      <c r="CM19" s="989">
        <v>-199</v>
      </c>
      <c r="CN19" s="990"/>
      <c r="CO19" s="990"/>
      <c r="CP19" s="990"/>
      <c r="CQ19" s="991"/>
      <c r="CR19" s="989">
        <v>3</v>
      </c>
      <c r="CS19" s="990"/>
      <c r="CT19" s="990"/>
      <c r="CU19" s="990"/>
      <c r="CV19" s="991"/>
      <c r="CW19" s="989">
        <v>117</v>
      </c>
      <c r="CX19" s="990"/>
      <c r="CY19" s="990"/>
      <c r="CZ19" s="990"/>
      <c r="DA19" s="991"/>
      <c r="DB19" s="989" t="s">
        <v>556</v>
      </c>
      <c r="DC19" s="990"/>
      <c r="DD19" s="990"/>
      <c r="DE19" s="990"/>
      <c r="DF19" s="991"/>
      <c r="DG19" s="989" t="s">
        <v>556</v>
      </c>
      <c r="DH19" s="990"/>
      <c r="DI19" s="990"/>
      <c r="DJ19" s="990"/>
      <c r="DK19" s="991"/>
      <c r="DL19" s="989" t="s">
        <v>556</v>
      </c>
      <c r="DM19" s="990"/>
      <c r="DN19" s="990"/>
      <c r="DO19" s="990"/>
      <c r="DP19" s="991"/>
      <c r="DQ19" s="989" t="s">
        <v>556</v>
      </c>
      <c r="DR19" s="990"/>
      <c r="DS19" s="990"/>
      <c r="DT19" s="990"/>
      <c r="DU19" s="991"/>
      <c r="DV19" s="992"/>
      <c r="DW19" s="993"/>
      <c r="DX19" s="993"/>
      <c r="DY19" s="993"/>
      <c r="DZ19" s="994"/>
      <c r="EA19" s="222"/>
    </row>
    <row r="20" spans="1:131" s="223" customFormat="1" ht="26.25" customHeight="1" x14ac:dyDescent="0.15">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15">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375</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
      <c r="A23" s="228" t="s">
        <v>376</v>
      </c>
      <c r="B23" s="937" t="s">
        <v>377</v>
      </c>
      <c r="C23" s="938"/>
      <c r="D23" s="938"/>
      <c r="E23" s="938"/>
      <c r="F23" s="938"/>
      <c r="G23" s="938"/>
      <c r="H23" s="938"/>
      <c r="I23" s="938"/>
      <c r="J23" s="938"/>
      <c r="K23" s="938"/>
      <c r="L23" s="938"/>
      <c r="M23" s="938"/>
      <c r="N23" s="938"/>
      <c r="O23" s="938"/>
      <c r="P23" s="948"/>
      <c r="Q23" s="1067">
        <v>74077</v>
      </c>
      <c r="R23" s="1061"/>
      <c r="S23" s="1061"/>
      <c r="T23" s="1061"/>
      <c r="U23" s="1061"/>
      <c r="V23" s="1061">
        <v>70996</v>
      </c>
      <c r="W23" s="1061"/>
      <c r="X23" s="1061"/>
      <c r="Y23" s="1061"/>
      <c r="Z23" s="1061"/>
      <c r="AA23" s="1061">
        <v>3081</v>
      </c>
      <c r="AB23" s="1061"/>
      <c r="AC23" s="1061"/>
      <c r="AD23" s="1061"/>
      <c r="AE23" s="1068"/>
      <c r="AF23" s="1069">
        <v>1763</v>
      </c>
      <c r="AG23" s="1061"/>
      <c r="AH23" s="1061"/>
      <c r="AI23" s="1061"/>
      <c r="AJ23" s="1070"/>
      <c r="AK23" s="1071"/>
      <c r="AL23" s="1072"/>
      <c r="AM23" s="1072"/>
      <c r="AN23" s="1072"/>
      <c r="AO23" s="1072"/>
      <c r="AP23" s="1061">
        <v>53950</v>
      </c>
      <c r="AQ23" s="1061"/>
      <c r="AR23" s="1061"/>
      <c r="AS23" s="1061"/>
      <c r="AT23" s="1061"/>
      <c r="AU23" s="1062"/>
      <c r="AV23" s="1062"/>
      <c r="AW23" s="1062"/>
      <c r="AX23" s="1062"/>
      <c r="AY23" s="1063"/>
      <c r="AZ23" s="1064" t="s">
        <v>122</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15">
      <c r="A24" s="1060" t="s">
        <v>378</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
      <c r="A25" s="1059" t="s">
        <v>379</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15">
      <c r="A26" s="995" t="s">
        <v>357</v>
      </c>
      <c r="B26" s="996"/>
      <c r="C26" s="996"/>
      <c r="D26" s="996"/>
      <c r="E26" s="996"/>
      <c r="F26" s="996"/>
      <c r="G26" s="996"/>
      <c r="H26" s="996"/>
      <c r="I26" s="996"/>
      <c r="J26" s="996"/>
      <c r="K26" s="996"/>
      <c r="L26" s="996"/>
      <c r="M26" s="996"/>
      <c r="N26" s="996"/>
      <c r="O26" s="996"/>
      <c r="P26" s="997"/>
      <c r="Q26" s="1001" t="s">
        <v>380</v>
      </c>
      <c r="R26" s="1002"/>
      <c r="S26" s="1002"/>
      <c r="T26" s="1002"/>
      <c r="U26" s="1003"/>
      <c r="V26" s="1001" t="s">
        <v>381</v>
      </c>
      <c r="W26" s="1002"/>
      <c r="X26" s="1002"/>
      <c r="Y26" s="1002"/>
      <c r="Z26" s="1003"/>
      <c r="AA26" s="1001" t="s">
        <v>382</v>
      </c>
      <c r="AB26" s="1002"/>
      <c r="AC26" s="1002"/>
      <c r="AD26" s="1002"/>
      <c r="AE26" s="1002"/>
      <c r="AF26" s="1055" t="s">
        <v>383</v>
      </c>
      <c r="AG26" s="1008"/>
      <c r="AH26" s="1008"/>
      <c r="AI26" s="1008"/>
      <c r="AJ26" s="1056"/>
      <c r="AK26" s="1002" t="s">
        <v>384</v>
      </c>
      <c r="AL26" s="1002"/>
      <c r="AM26" s="1002"/>
      <c r="AN26" s="1002"/>
      <c r="AO26" s="1003"/>
      <c r="AP26" s="1001" t="s">
        <v>385</v>
      </c>
      <c r="AQ26" s="1002"/>
      <c r="AR26" s="1002"/>
      <c r="AS26" s="1002"/>
      <c r="AT26" s="1003"/>
      <c r="AU26" s="1001" t="s">
        <v>386</v>
      </c>
      <c r="AV26" s="1002"/>
      <c r="AW26" s="1002"/>
      <c r="AX26" s="1002"/>
      <c r="AY26" s="1003"/>
      <c r="AZ26" s="1001" t="s">
        <v>387</v>
      </c>
      <c r="BA26" s="1002"/>
      <c r="BB26" s="1002"/>
      <c r="BC26" s="1002"/>
      <c r="BD26" s="1003"/>
      <c r="BE26" s="1001" t="s">
        <v>364</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15">
      <c r="A28" s="230">
        <v>1</v>
      </c>
      <c r="B28" s="1047" t="s">
        <v>388</v>
      </c>
      <c r="C28" s="1048"/>
      <c r="D28" s="1048"/>
      <c r="E28" s="1048"/>
      <c r="F28" s="1048"/>
      <c r="G28" s="1048"/>
      <c r="H28" s="1048"/>
      <c r="I28" s="1048"/>
      <c r="J28" s="1048"/>
      <c r="K28" s="1048"/>
      <c r="L28" s="1048"/>
      <c r="M28" s="1048"/>
      <c r="N28" s="1048"/>
      <c r="O28" s="1048"/>
      <c r="P28" s="1049"/>
      <c r="Q28" s="1050">
        <v>12678</v>
      </c>
      <c r="R28" s="1051"/>
      <c r="S28" s="1051"/>
      <c r="T28" s="1051"/>
      <c r="U28" s="1051"/>
      <c r="V28" s="1051">
        <v>12557</v>
      </c>
      <c r="W28" s="1051"/>
      <c r="X28" s="1051"/>
      <c r="Y28" s="1051"/>
      <c r="Z28" s="1051"/>
      <c r="AA28" s="1051">
        <v>121</v>
      </c>
      <c r="AB28" s="1051"/>
      <c r="AC28" s="1051"/>
      <c r="AD28" s="1051"/>
      <c r="AE28" s="1052"/>
      <c r="AF28" s="1053">
        <v>121</v>
      </c>
      <c r="AG28" s="1051"/>
      <c r="AH28" s="1051"/>
      <c r="AI28" s="1051"/>
      <c r="AJ28" s="1054"/>
      <c r="AK28" s="1042">
        <v>1290</v>
      </c>
      <c r="AL28" s="1043"/>
      <c r="AM28" s="1043"/>
      <c r="AN28" s="1043"/>
      <c r="AO28" s="1043"/>
      <c r="AP28" s="1043" t="s">
        <v>548</v>
      </c>
      <c r="AQ28" s="1043"/>
      <c r="AR28" s="1043"/>
      <c r="AS28" s="1043"/>
      <c r="AT28" s="1043"/>
      <c r="AU28" s="1043" t="s">
        <v>548</v>
      </c>
      <c r="AV28" s="1043"/>
      <c r="AW28" s="1043"/>
      <c r="AX28" s="1043"/>
      <c r="AY28" s="1043"/>
      <c r="AZ28" s="1044" t="s">
        <v>548</v>
      </c>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15">
      <c r="A29" s="230">
        <v>2</v>
      </c>
      <c r="B29" s="1030" t="s">
        <v>389</v>
      </c>
      <c r="C29" s="1031"/>
      <c r="D29" s="1031"/>
      <c r="E29" s="1031"/>
      <c r="F29" s="1031"/>
      <c r="G29" s="1031"/>
      <c r="H29" s="1031"/>
      <c r="I29" s="1031"/>
      <c r="J29" s="1031"/>
      <c r="K29" s="1031"/>
      <c r="L29" s="1031"/>
      <c r="M29" s="1031"/>
      <c r="N29" s="1031"/>
      <c r="O29" s="1031"/>
      <c r="P29" s="1032"/>
      <c r="Q29" s="1038">
        <v>14298</v>
      </c>
      <c r="R29" s="1039"/>
      <c r="S29" s="1039"/>
      <c r="T29" s="1039"/>
      <c r="U29" s="1039"/>
      <c r="V29" s="1039">
        <v>14020</v>
      </c>
      <c r="W29" s="1039"/>
      <c r="X29" s="1039"/>
      <c r="Y29" s="1039"/>
      <c r="Z29" s="1039"/>
      <c r="AA29" s="1039">
        <v>278</v>
      </c>
      <c r="AB29" s="1039"/>
      <c r="AC29" s="1039"/>
      <c r="AD29" s="1039"/>
      <c r="AE29" s="1040"/>
      <c r="AF29" s="1035">
        <v>278</v>
      </c>
      <c r="AG29" s="1036"/>
      <c r="AH29" s="1036"/>
      <c r="AI29" s="1036"/>
      <c r="AJ29" s="1037"/>
      <c r="AK29" s="980">
        <v>2274</v>
      </c>
      <c r="AL29" s="971"/>
      <c r="AM29" s="971"/>
      <c r="AN29" s="971"/>
      <c r="AO29" s="971"/>
      <c r="AP29" s="971" t="s">
        <v>548</v>
      </c>
      <c r="AQ29" s="971"/>
      <c r="AR29" s="971"/>
      <c r="AS29" s="971"/>
      <c r="AT29" s="971"/>
      <c r="AU29" s="971" t="s">
        <v>548</v>
      </c>
      <c r="AV29" s="971"/>
      <c r="AW29" s="971"/>
      <c r="AX29" s="971"/>
      <c r="AY29" s="971"/>
      <c r="AZ29" s="1041" t="s">
        <v>548</v>
      </c>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15">
      <c r="A30" s="230">
        <v>3</v>
      </c>
      <c r="B30" s="1030" t="s">
        <v>390</v>
      </c>
      <c r="C30" s="1031"/>
      <c r="D30" s="1031"/>
      <c r="E30" s="1031"/>
      <c r="F30" s="1031"/>
      <c r="G30" s="1031"/>
      <c r="H30" s="1031"/>
      <c r="I30" s="1031"/>
      <c r="J30" s="1031"/>
      <c r="K30" s="1031"/>
      <c r="L30" s="1031"/>
      <c r="M30" s="1031"/>
      <c r="N30" s="1031"/>
      <c r="O30" s="1031"/>
      <c r="P30" s="1032"/>
      <c r="Q30" s="1038">
        <v>1949</v>
      </c>
      <c r="R30" s="1039"/>
      <c r="S30" s="1039"/>
      <c r="T30" s="1039"/>
      <c r="U30" s="1039"/>
      <c r="V30" s="1039">
        <v>1942</v>
      </c>
      <c r="W30" s="1039"/>
      <c r="X30" s="1039"/>
      <c r="Y30" s="1039"/>
      <c r="Z30" s="1039"/>
      <c r="AA30" s="1039">
        <v>7</v>
      </c>
      <c r="AB30" s="1039"/>
      <c r="AC30" s="1039"/>
      <c r="AD30" s="1039"/>
      <c r="AE30" s="1040"/>
      <c r="AF30" s="1035">
        <v>7</v>
      </c>
      <c r="AG30" s="1036"/>
      <c r="AH30" s="1036"/>
      <c r="AI30" s="1036"/>
      <c r="AJ30" s="1037"/>
      <c r="AK30" s="980">
        <v>570</v>
      </c>
      <c r="AL30" s="971"/>
      <c r="AM30" s="971"/>
      <c r="AN30" s="971"/>
      <c r="AO30" s="971"/>
      <c r="AP30" s="971" t="s">
        <v>548</v>
      </c>
      <c r="AQ30" s="971"/>
      <c r="AR30" s="971"/>
      <c r="AS30" s="971"/>
      <c r="AT30" s="971"/>
      <c r="AU30" s="971" t="s">
        <v>548</v>
      </c>
      <c r="AV30" s="971"/>
      <c r="AW30" s="971"/>
      <c r="AX30" s="971"/>
      <c r="AY30" s="971"/>
      <c r="AZ30" s="1041" t="s">
        <v>548</v>
      </c>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15">
      <c r="A31" s="230">
        <v>4</v>
      </c>
      <c r="B31" s="1030" t="s">
        <v>391</v>
      </c>
      <c r="C31" s="1031"/>
      <c r="D31" s="1031"/>
      <c r="E31" s="1031"/>
      <c r="F31" s="1031"/>
      <c r="G31" s="1031"/>
      <c r="H31" s="1031"/>
      <c r="I31" s="1031"/>
      <c r="J31" s="1031"/>
      <c r="K31" s="1031"/>
      <c r="L31" s="1031"/>
      <c r="M31" s="1031"/>
      <c r="N31" s="1031"/>
      <c r="O31" s="1031"/>
      <c r="P31" s="1032"/>
      <c r="Q31" s="1038">
        <v>2260</v>
      </c>
      <c r="R31" s="1039"/>
      <c r="S31" s="1039"/>
      <c r="T31" s="1039"/>
      <c r="U31" s="1039"/>
      <c r="V31" s="1039">
        <v>1961</v>
      </c>
      <c r="W31" s="1039"/>
      <c r="X31" s="1039"/>
      <c r="Y31" s="1039"/>
      <c r="Z31" s="1039"/>
      <c r="AA31" s="1039">
        <v>299</v>
      </c>
      <c r="AB31" s="1039"/>
      <c r="AC31" s="1039"/>
      <c r="AD31" s="1039"/>
      <c r="AE31" s="1040"/>
      <c r="AF31" s="1035">
        <v>2299</v>
      </c>
      <c r="AG31" s="1036"/>
      <c r="AH31" s="1036"/>
      <c r="AI31" s="1036"/>
      <c r="AJ31" s="1037"/>
      <c r="AK31" s="980">
        <v>192</v>
      </c>
      <c r="AL31" s="971"/>
      <c r="AM31" s="971"/>
      <c r="AN31" s="971"/>
      <c r="AO31" s="971"/>
      <c r="AP31" s="971">
        <v>8069</v>
      </c>
      <c r="AQ31" s="971"/>
      <c r="AR31" s="971"/>
      <c r="AS31" s="971"/>
      <c r="AT31" s="971"/>
      <c r="AU31" s="971">
        <v>290</v>
      </c>
      <c r="AV31" s="971"/>
      <c r="AW31" s="971"/>
      <c r="AX31" s="971"/>
      <c r="AY31" s="971"/>
      <c r="AZ31" s="1041" t="s">
        <v>548</v>
      </c>
      <c r="BA31" s="1041"/>
      <c r="BB31" s="1041"/>
      <c r="BC31" s="1041"/>
      <c r="BD31" s="1041"/>
      <c r="BE31" s="972" t="s">
        <v>392</v>
      </c>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15">
      <c r="A32" s="230">
        <v>5</v>
      </c>
      <c r="B32" s="1030" t="s">
        <v>393</v>
      </c>
      <c r="C32" s="1031"/>
      <c r="D32" s="1031"/>
      <c r="E32" s="1031"/>
      <c r="F32" s="1031"/>
      <c r="G32" s="1031"/>
      <c r="H32" s="1031"/>
      <c r="I32" s="1031"/>
      <c r="J32" s="1031"/>
      <c r="K32" s="1031"/>
      <c r="L32" s="1031"/>
      <c r="M32" s="1031"/>
      <c r="N32" s="1031"/>
      <c r="O32" s="1031"/>
      <c r="P32" s="1032"/>
      <c r="Q32" s="1038">
        <v>3318</v>
      </c>
      <c r="R32" s="1039"/>
      <c r="S32" s="1039"/>
      <c r="T32" s="1039"/>
      <c r="U32" s="1039"/>
      <c r="V32" s="1039">
        <v>3294</v>
      </c>
      <c r="W32" s="1039"/>
      <c r="X32" s="1039"/>
      <c r="Y32" s="1039"/>
      <c r="Z32" s="1039"/>
      <c r="AA32" s="1039">
        <v>24</v>
      </c>
      <c r="AB32" s="1039"/>
      <c r="AC32" s="1039"/>
      <c r="AD32" s="1039"/>
      <c r="AE32" s="1040"/>
      <c r="AF32" s="1035">
        <v>581</v>
      </c>
      <c r="AG32" s="1036"/>
      <c r="AH32" s="1036"/>
      <c r="AI32" s="1036"/>
      <c r="AJ32" s="1037"/>
      <c r="AK32" s="980">
        <v>1017</v>
      </c>
      <c r="AL32" s="971"/>
      <c r="AM32" s="971"/>
      <c r="AN32" s="971"/>
      <c r="AO32" s="971"/>
      <c r="AP32" s="971">
        <v>22796</v>
      </c>
      <c r="AQ32" s="971"/>
      <c r="AR32" s="971"/>
      <c r="AS32" s="971"/>
      <c r="AT32" s="971"/>
      <c r="AU32" s="971">
        <v>10350</v>
      </c>
      <c r="AV32" s="971"/>
      <c r="AW32" s="971"/>
      <c r="AX32" s="971"/>
      <c r="AY32" s="971"/>
      <c r="AZ32" s="1041" t="s">
        <v>548</v>
      </c>
      <c r="BA32" s="1041"/>
      <c r="BB32" s="1041"/>
      <c r="BC32" s="1041"/>
      <c r="BD32" s="1041"/>
      <c r="BE32" s="972" t="s">
        <v>392</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15">
      <c r="A33" s="230">
        <v>6</v>
      </c>
      <c r="B33" s="1030" t="s">
        <v>394</v>
      </c>
      <c r="C33" s="1031"/>
      <c r="D33" s="1031"/>
      <c r="E33" s="1031"/>
      <c r="F33" s="1031"/>
      <c r="G33" s="1031"/>
      <c r="H33" s="1031"/>
      <c r="I33" s="1031"/>
      <c r="J33" s="1031"/>
      <c r="K33" s="1031"/>
      <c r="L33" s="1031"/>
      <c r="M33" s="1031"/>
      <c r="N33" s="1031"/>
      <c r="O33" s="1031"/>
      <c r="P33" s="1032"/>
      <c r="Q33" s="1038" t="s">
        <v>548</v>
      </c>
      <c r="R33" s="1039"/>
      <c r="S33" s="1039"/>
      <c r="T33" s="1039"/>
      <c r="U33" s="1039"/>
      <c r="V33" s="1039" t="s">
        <v>548</v>
      </c>
      <c r="W33" s="1039"/>
      <c r="X33" s="1039"/>
      <c r="Y33" s="1039"/>
      <c r="Z33" s="1039"/>
      <c r="AA33" s="1039" t="s">
        <v>548</v>
      </c>
      <c r="AB33" s="1039"/>
      <c r="AC33" s="1039"/>
      <c r="AD33" s="1039"/>
      <c r="AE33" s="1040"/>
      <c r="AF33" s="1035" t="s">
        <v>122</v>
      </c>
      <c r="AG33" s="1036"/>
      <c r="AH33" s="1036"/>
      <c r="AI33" s="1036"/>
      <c r="AJ33" s="1037"/>
      <c r="AK33" s="980" t="s">
        <v>548</v>
      </c>
      <c r="AL33" s="971"/>
      <c r="AM33" s="971"/>
      <c r="AN33" s="971"/>
      <c r="AO33" s="971"/>
      <c r="AP33" s="971" t="s">
        <v>548</v>
      </c>
      <c r="AQ33" s="971"/>
      <c r="AR33" s="971"/>
      <c r="AS33" s="971"/>
      <c r="AT33" s="971"/>
      <c r="AU33" s="971" t="s">
        <v>548</v>
      </c>
      <c r="AV33" s="971"/>
      <c r="AW33" s="971"/>
      <c r="AX33" s="971"/>
      <c r="AY33" s="971"/>
      <c r="AZ33" s="1041" t="s">
        <v>548</v>
      </c>
      <c r="BA33" s="1041"/>
      <c r="BB33" s="1041"/>
      <c r="BC33" s="1041"/>
      <c r="BD33" s="1041"/>
      <c r="BE33" s="972" t="s">
        <v>395</v>
      </c>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15">
      <c r="A34" s="230">
        <v>7</v>
      </c>
      <c r="B34" s="1030"/>
      <c r="C34" s="1031"/>
      <c r="D34" s="1031"/>
      <c r="E34" s="1031"/>
      <c r="F34" s="1031"/>
      <c r="G34" s="1031"/>
      <c r="H34" s="1031"/>
      <c r="I34" s="1031"/>
      <c r="J34" s="1031"/>
      <c r="K34" s="1031"/>
      <c r="L34" s="1031"/>
      <c r="M34" s="1031"/>
      <c r="N34" s="1031"/>
      <c r="O34" s="1031"/>
      <c r="P34" s="1032"/>
      <c r="Q34" s="1038"/>
      <c r="R34" s="1039"/>
      <c r="S34" s="1039"/>
      <c r="T34" s="1039"/>
      <c r="U34" s="1039"/>
      <c r="V34" s="1039"/>
      <c r="W34" s="1039"/>
      <c r="X34" s="1039"/>
      <c r="Y34" s="1039"/>
      <c r="Z34" s="1039"/>
      <c r="AA34" s="1039"/>
      <c r="AB34" s="1039"/>
      <c r="AC34" s="1039"/>
      <c r="AD34" s="1039"/>
      <c r="AE34" s="1040"/>
      <c r="AF34" s="1035"/>
      <c r="AG34" s="1036"/>
      <c r="AH34" s="1036"/>
      <c r="AI34" s="1036"/>
      <c r="AJ34" s="1037"/>
      <c r="AK34" s="980"/>
      <c r="AL34" s="971"/>
      <c r="AM34" s="971"/>
      <c r="AN34" s="971"/>
      <c r="AO34" s="971"/>
      <c r="AP34" s="971"/>
      <c r="AQ34" s="971"/>
      <c r="AR34" s="971"/>
      <c r="AS34" s="971"/>
      <c r="AT34" s="971"/>
      <c r="AU34" s="971"/>
      <c r="AV34" s="971"/>
      <c r="AW34" s="971"/>
      <c r="AX34" s="971"/>
      <c r="AY34" s="971"/>
      <c r="AZ34" s="1041"/>
      <c r="BA34" s="1041"/>
      <c r="BB34" s="1041"/>
      <c r="BC34" s="1041"/>
      <c r="BD34" s="1041"/>
      <c r="BE34" s="972"/>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15">
      <c r="A35" s="230">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15">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15">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15">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15">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15">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15">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15">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15">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15">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15">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15">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15">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15">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15">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15">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15">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15">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15">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15">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15">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15">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15">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15">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15">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15">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15">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396</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
      <c r="A63" s="228" t="s">
        <v>376</v>
      </c>
      <c r="B63" s="937" t="s">
        <v>397</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3287</v>
      </c>
      <c r="AG63" s="959"/>
      <c r="AH63" s="959"/>
      <c r="AI63" s="959"/>
      <c r="AJ63" s="1022"/>
      <c r="AK63" s="1023"/>
      <c r="AL63" s="963"/>
      <c r="AM63" s="963"/>
      <c r="AN63" s="963"/>
      <c r="AO63" s="963"/>
      <c r="AP63" s="959">
        <v>30865</v>
      </c>
      <c r="AQ63" s="959"/>
      <c r="AR63" s="959"/>
      <c r="AS63" s="959"/>
      <c r="AT63" s="959"/>
      <c r="AU63" s="959">
        <v>10640</v>
      </c>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15">
      <c r="A66" s="995" t="s">
        <v>399</v>
      </c>
      <c r="B66" s="996"/>
      <c r="C66" s="996"/>
      <c r="D66" s="996"/>
      <c r="E66" s="996"/>
      <c r="F66" s="996"/>
      <c r="G66" s="996"/>
      <c r="H66" s="996"/>
      <c r="I66" s="996"/>
      <c r="J66" s="996"/>
      <c r="K66" s="996"/>
      <c r="L66" s="996"/>
      <c r="M66" s="996"/>
      <c r="N66" s="996"/>
      <c r="O66" s="996"/>
      <c r="P66" s="997"/>
      <c r="Q66" s="1001" t="s">
        <v>380</v>
      </c>
      <c r="R66" s="1002"/>
      <c r="S66" s="1002"/>
      <c r="T66" s="1002"/>
      <c r="U66" s="1003"/>
      <c r="V66" s="1001" t="s">
        <v>381</v>
      </c>
      <c r="W66" s="1002"/>
      <c r="X66" s="1002"/>
      <c r="Y66" s="1002"/>
      <c r="Z66" s="1003"/>
      <c r="AA66" s="1001" t="s">
        <v>382</v>
      </c>
      <c r="AB66" s="1002"/>
      <c r="AC66" s="1002"/>
      <c r="AD66" s="1002"/>
      <c r="AE66" s="1003"/>
      <c r="AF66" s="1007" t="s">
        <v>383</v>
      </c>
      <c r="AG66" s="1008"/>
      <c r="AH66" s="1008"/>
      <c r="AI66" s="1008"/>
      <c r="AJ66" s="1009"/>
      <c r="AK66" s="1001" t="s">
        <v>384</v>
      </c>
      <c r="AL66" s="996"/>
      <c r="AM66" s="996"/>
      <c r="AN66" s="996"/>
      <c r="AO66" s="997"/>
      <c r="AP66" s="1001" t="s">
        <v>385</v>
      </c>
      <c r="AQ66" s="1002"/>
      <c r="AR66" s="1002"/>
      <c r="AS66" s="1002"/>
      <c r="AT66" s="1003"/>
      <c r="AU66" s="1001" t="s">
        <v>400</v>
      </c>
      <c r="AV66" s="1002"/>
      <c r="AW66" s="1002"/>
      <c r="AX66" s="1002"/>
      <c r="AY66" s="1003"/>
      <c r="AZ66" s="1001" t="s">
        <v>364</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15">
      <c r="A68" s="224">
        <v>1</v>
      </c>
      <c r="B68" s="985" t="s">
        <v>549</v>
      </c>
      <c r="C68" s="986"/>
      <c r="D68" s="986"/>
      <c r="E68" s="986"/>
      <c r="F68" s="986"/>
      <c r="G68" s="986"/>
      <c r="H68" s="986"/>
      <c r="I68" s="986"/>
      <c r="J68" s="986"/>
      <c r="K68" s="986"/>
      <c r="L68" s="986"/>
      <c r="M68" s="986"/>
      <c r="N68" s="986"/>
      <c r="O68" s="986"/>
      <c r="P68" s="987"/>
      <c r="Q68" s="988">
        <v>1895</v>
      </c>
      <c r="R68" s="982"/>
      <c r="S68" s="982"/>
      <c r="T68" s="982"/>
      <c r="U68" s="982"/>
      <c r="V68" s="982">
        <v>1887</v>
      </c>
      <c r="W68" s="982"/>
      <c r="X68" s="982"/>
      <c r="Y68" s="982"/>
      <c r="Z68" s="982"/>
      <c r="AA68" s="982">
        <v>9</v>
      </c>
      <c r="AB68" s="982"/>
      <c r="AC68" s="982"/>
      <c r="AD68" s="982"/>
      <c r="AE68" s="982"/>
      <c r="AF68" s="982">
        <v>9</v>
      </c>
      <c r="AG68" s="982"/>
      <c r="AH68" s="982"/>
      <c r="AI68" s="982"/>
      <c r="AJ68" s="982"/>
      <c r="AK68" s="982">
        <v>24</v>
      </c>
      <c r="AL68" s="982"/>
      <c r="AM68" s="982"/>
      <c r="AN68" s="982"/>
      <c r="AO68" s="982"/>
      <c r="AP68" s="982">
        <v>0</v>
      </c>
      <c r="AQ68" s="982"/>
      <c r="AR68" s="982"/>
      <c r="AS68" s="982"/>
      <c r="AT68" s="982"/>
      <c r="AU68" s="982" t="s">
        <v>556</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15">
      <c r="A69" s="226">
        <v>2</v>
      </c>
      <c r="B69" s="974" t="s">
        <v>550</v>
      </c>
      <c r="C69" s="975"/>
      <c r="D69" s="975"/>
      <c r="E69" s="975"/>
      <c r="F69" s="975"/>
      <c r="G69" s="975"/>
      <c r="H69" s="975"/>
      <c r="I69" s="975"/>
      <c r="J69" s="975"/>
      <c r="K69" s="975"/>
      <c r="L69" s="975"/>
      <c r="M69" s="975"/>
      <c r="N69" s="975"/>
      <c r="O69" s="975"/>
      <c r="P69" s="976"/>
      <c r="Q69" s="977">
        <v>25</v>
      </c>
      <c r="R69" s="971"/>
      <c r="S69" s="971"/>
      <c r="T69" s="971"/>
      <c r="U69" s="971"/>
      <c r="V69" s="971">
        <v>23</v>
      </c>
      <c r="W69" s="971"/>
      <c r="X69" s="971"/>
      <c r="Y69" s="971"/>
      <c r="Z69" s="971"/>
      <c r="AA69" s="971">
        <v>1</v>
      </c>
      <c r="AB69" s="971"/>
      <c r="AC69" s="971"/>
      <c r="AD69" s="971"/>
      <c r="AE69" s="971"/>
      <c r="AF69" s="971">
        <v>1</v>
      </c>
      <c r="AG69" s="971"/>
      <c r="AH69" s="971"/>
      <c r="AI69" s="971"/>
      <c r="AJ69" s="971"/>
      <c r="AK69" s="971">
        <v>9</v>
      </c>
      <c r="AL69" s="971"/>
      <c r="AM69" s="971"/>
      <c r="AN69" s="971"/>
      <c r="AO69" s="971"/>
      <c r="AP69" s="971">
        <v>0</v>
      </c>
      <c r="AQ69" s="971"/>
      <c r="AR69" s="971"/>
      <c r="AS69" s="971"/>
      <c r="AT69" s="971"/>
      <c r="AU69" s="971" t="s">
        <v>556</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15">
      <c r="A70" s="226">
        <v>3</v>
      </c>
      <c r="B70" s="974" t="s">
        <v>551</v>
      </c>
      <c r="C70" s="975"/>
      <c r="D70" s="975"/>
      <c r="E70" s="975"/>
      <c r="F70" s="975"/>
      <c r="G70" s="975"/>
      <c r="H70" s="975"/>
      <c r="I70" s="975"/>
      <c r="J70" s="975"/>
      <c r="K70" s="975"/>
      <c r="L70" s="975"/>
      <c r="M70" s="975"/>
      <c r="N70" s="975"/>
      <c r="O70" s="975"/>
      <c r="P70" s="976"/>
      <c r="Q70" s="977">
        <v>22</v>
      </c>
      <c r="R70" s="971"/>
      <c r="S70" s="971"/>
      <c r="T70" s="971"/>
      <c r="U70" s="971"/>
      <c r="V70" s="971">
        <v>20</v>
      </c>
      <c r="W70" s="971"/>
      <c r="X70" s="971"/>
      <c r="Y70" s="971"/>
      <c r="Z70" s="971"/>
      <c r="AA70" s="971">
        <v>2</v>
      </c>
      <c r="AB70" s="971"/>
      <c r="AC70" s="971"/>
      <c r="AD70" s="971"/>
      <c r="AE70" s="971"/>
      <c r="AF70" s="971">
        <v>2</v>
      </c>
      <c r="AG70" s="971"/>
      <c r="AH70" s="971"/>
      <c r="AI70" s="971"/>
      <c r="AJ70" s="971"/>
      <c r="AK70" s="971">
        <v>0</v>
      </c>
      <c r="AL70" s="971"/>
      <c r="AM70" s="971"/>
      <c r="AN70" s="971"/>
      <c r="AO70" s="971"/>
      <c r="AP70" s="971">
        <v>0</v>
      </c>
      <c r="AQ70" s="971"/>
      <c r="AR70" s="971"/>
      <c r="AS70" s="971"/>
      <c r="AT70" s="971"/>
      <c r="AU70" s="971" t="s">
        <v>556</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15">
      <c r="A71" s="226">
        <v>4</v>
      </c>
      <c r="B71" s="974" t="s">
        <v>552</v>
      </c>
      <c r="C71" s="975"/>
      <c r="D71" s="975"/>
      <c r="E71" s="975"/>
      <c r="F71" s="975"/>
      <c r="G71" s="975"/>
      <c r="H71" s="975"/>
      <c r="I71" s="975"/>
      <c r="J71" s="975"/>
      <c r="K71" s="975"/>
      <c r="L71" s="975"/>
      <c r="M71" s="975"/>
      <c r="N71" s="975"/>
      <c r="O71" s="975"/>
      <c r="P71" s="976"/>
      <c r="Q71" s="977">
        <v>222</v>
      </c>
      <c r="R71" s="971"/>
      <c r="S71" s="971"/>
      <c r="T71" s="971"/>
      <c r="U71" s="971"/>
      <c r="V71" s="971">
        <v>215</v>
      </c>
      <c r="W71" s="971"/>
      <c r="X71" s="971"/>
      <c r="Y71" s="971"/>
      <c r="Z71" s="971"/>
      <c r="AA71" s="971">
        <v>7</v>
      </c>
      <c r="AB71" s="971"/>
      <c r="AC71" s="971"/>
      <c r="AD71" s="971"/>
      <c r="AE71" s="971"/>
      <c r="AF71" s="971">
        <v>7</v>
      </c>
      <c r="AG71" s="971"/>
      <c r="AH71" s="971"/>
      <c r="AI71" s="971"/>
      <c r="AJ71" s="971"/>
      <c r="AK71" s="971">
        <v>6</v>
      </c>
      <c r="AL71" s="971"/>
      <c r="AM71" s="971"/>
      <c r="AN71" s="971"/>
      <c r="AO71" s="971"/>
      <c r="AP71" s="971">
        <v>0</v>
      </c>
      <c r="AQ71" s="971"/>
      <c r="AR71" s="971"/>
      <c r="AS71" s="971"/>
      <c r="AT71" s="971"/>
      <c r="AU71" s="971" t="s">
        <v>556</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15">
      <c r="A72" s="226">
        <v>5</v>
      </c>
      <c r="B72" s="974" t="s">
        <v>553</v>
      </c>
      <c r="C72" s="975"/>
      <c r="D72" s="975"/>
      <c r="E72" s="975"/>
      <c r="F72" s="975"/>
      <c r="G72" s="975"/>
      <c r="H72" s="975"/>
      <c r="I72" s="975"/>
      <c r="J72" s="975"/>
      <c r="K72" s="975"/>
      <c r="L72" s="975"/>
      <c r="M72" s="975"/>
      <c r="N72" s="975"/>
      <c r="O72" s="975"/>
      <c r="P72" s="976"/>
      <c r="Q72" s="977">
        <v>176722</v>
      </c>
      <c r="R72" s="971"/>
      <c r="S72" s="971"/>
      <c r="T72" s="971"/>
      <c r="U72" s="971"/>
      <c r="V72" s="971">
        <v>170611</v>
      </c>
      <c r="W72" s="971"/>
      <c r="X72" s="971"/>
      <c r="Y72" s="971"/>
      <c r="Z72" s="971"/>
      <c r="AA72" s="971">
        <v>6110</v>
      </c>
      <c r="AB72" s="971"/>
      <c r="AC72" s="971"/>
      <c r="AD72" s="971"/>
      <c r="AE72" s="971"/>
      <c r="AF72" s="971">
        <v>6110</v>
      </c>
      <c r="AG72" s="971"/>
      <c r="AH72" s="971"/>
      <c r="AI72" s="971"/>
      <c r="AJ72" s="971"/>
      <c r="AK72" s="971">
        <v>2165</v>
      </c>
      <c r="AL72" s="971"/>
      <c r="AM72" s="971"/>
      <c r="AN72" s="971"/>
      <c r="AO72" s="971"/>
      <c r="AP72" s="971" t="s">
        <v>556</v>
      </c>
      <c r="AQ72" s="971"/>
      <c r="AR72" s="971"/>
      <c r="AS72" s="971"/>
      <c r="AT72" s="971"/>
      <c r="AU72" s="971" t="s">
        <v>556</v>
      </c>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15">
      <c r="A73" s="226">
        <v>6</v>
      </c>
      <c r="B73" s="974" t="s">
        <v>554</v>
      </c>
      <c r="C73" s="975"/>
      <c r="D73" s="975"/>
      <c r="E73" s="975"/>
      <c r="F73" s="975"/>
      <c r="G73" s="975"/>
      <c r="H73" s="975"/>
      <c r="I73" s="975"/>
      <c r="J73" s="975"/>
      <c r="K73" s="975"/>
      <c r="L73" s="975"/>
      <c r="M73" s="975"/>
      <c r="N73" s="975"/>
      <c r="O73" s="975"/>
      <c r="P73" s="976"/>
      <c r="Q73" s="977">
        <v>3</v>
      </c>
      <c r="R73" s="971"/>
      <c r="S73" s="971"/>
      <c r="T73" s="971"/>
      <c r="U73" s="971"/>
      <c r="V73" s="971">
        <v>3</v>
      </c>
      <c r="W73" s="971"/>
      <c r="X73" s="971"/>
      <c r="Y73" s="971"/>
      <c r="Z73" s="971"/>
      <c r="AA73" s="971">
        <v>0</v>
      </c>
      <c r="AB73" s="971"/>
      <c r="AC73" s="971"/>
      <c r="AD73" s="971"/>
      <c r="AE73" s="971"/>
      <c r="AF73" s="971">
        <v>0</v>
      </c>
      <c r="AG73" s="971"/>
      <c r="AH73" s="971"/>
      <c r="AI73" s="971"/>
      <c r="AJ73" s="971"/>
      <c r="AK73" s="971">
        <v>0</v>
      </c>
      <c r="AL73" s="971"/>
      <c r="AM73" s="971"/>
      <c r="AN73" s="971"/>
      <c r="AO73" s="971"/>
      <c r="AP73" s="971">
        <v>0</v>
      </c>
      <c r="AQ73" s="971"/>
      <c r="AR73" s="971"/>
      <c r="AS73" s="971"/>
      <c r="AT73" s="971"/>
      <c r="AU73" s="971" t="s">
        <v>556</v>
      </c>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15">
      <c r="A74" s="226">
        <v>7</v>
      </c>
      <c r="B74" s="974" t="s">
        <v>555</v>
      </c>
      <c r="C74" s="975"/>
      <c r="D74" s="975"/>
      <c r="E74" s="975"/>
      <c r="F74" s="975"/>
      <c r="G74" s="975"/>
      <c r="H74" s="975"/>
      <c r="I74" s="975"/>
      <c r="J74" s="975"/>
      <c r="K74" s="975"/>
      <c r="L74" s="975"/>
      <c r="M74" s="975"/>
      <c r="N74" s="975"/>
      <c r="O74" s="975"/>
      <c r="P74" s="976"/>
      <c r="Q74" s="977">
        <v>38</v>
      </c>
      <c r="R74" s="971"/>
      <c r="S74" s="971"/>
      <c r="T74" s="971"/>
      <c r="U74" s="971"/>
      <c r="V74" s="971">
        <v>34</v>
      </c>
      <c r="W74" s="971"/>
      <c r="X74" s="971"/>
      <c r="Y74" s="971"/>
      <c r="Z74" s="971"/>
      <c r="AA74" s="971">
        <v>5</v>
      </c>
      <c r="AB74" s="971"/>
      <c r="AC74" s="971"/>
      <c r="AD74" s="971"/>
      <c r="AE74" s="971"/>
      <c r="AF74" s="971">
        <v>5</v>
      </c>
      <c r="AG74" s="971"/>
      <c r="AH74" s="971"/>
      <c r="AI74" s="971"/>
      <c r="AJ74" s="971"/>
      <c r="AK74" s="971">
        <v>32</v>
      </c>
      <c r="AL74" s="971"/>
      <c r="AM74" s="971"/>
      <c r="AN74" s="971"/>
      <c r="AO74" s="971"/>
      <c r="AP74" s="971" t="s">
        <v>556</v>
      </c>
      <c r="AQ74" s="971"/>
      <c r="AR74" s="971"/>
      <c r="AS74" s="971"/>
      <c r="AT74" s="971"/>
      <c r="AU74" s="971" t="s">
        <v>556</v>
      </c>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15">
      <c r="A75" s="226">
        <v>8</v>
      </c>
      <c r="B75" s="974"/>
      <c r="C75" s="975"/>
      <c r="D75" s="975"/>
      <c r="E75" s="975"/>
      <c r="F75" s="975"/>
      <c r="G75" s="975"/>
      <c r="H75" s="975"/>
      <c r="I75" s="975"/>
      <c r="J75" s="975"/>
      <c r="K75" s="975"/>
      <c r="L75" s="975"/>
      <c r="M75" s="975"/>
      <c r="N75" s="975"/>
      <c r="O75" s="975"/>
      <c r="P75" s="976"/>
      <c r="Q75" s="978"/>
      <c r="R75" s="979"/>
      <c r="S75" s="979"/>
      <c r="T75" s="979"/>
      <c r="U75" s="980"/>
      <c r="V75" s="981"/>
      <c r="W75" s="979"/>
      <c r="X75" s="979"/>
      <c r="Y75" s="979"/>
      <c r="Z75" s="980"/>
      <c r="AA75" s="981"/>
      <c r="AB75" s="979"/>
      <c r="AC75" s="979"/>
      <c r="AD75" s="979"/>
      <c r="AE75" s="980"/>
      <c r="AF75" s="981"/>
      <c r="AG75" s="979"/>
      <c r="AH75" s="979"/>
      <c r="AI75" s="979"/>
      <c r="AJ75" s="980"/>
      <c r="AK75" s="981"/>
      <c r="AL75" s="979"/>
      <c r="AM75" s="979"/>
      <c r="AN75" s="979"/>
      <c r="AO75" s="980"/>
      <c r="AP75" s="981"/>
      <c r="AQ75" s="979"/>
      <c r="AR75" s="979"/>
      <c r="AS75" s="979"/>
      <c r="AT75" s="980"/>
      <c r="AU75" s="981"/>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15">
      <c r="A76" s="226">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15">
      <c r="A77" s="226">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15">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15">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15">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15">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15">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15">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15">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15">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15">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15">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
      <c r="A88" s="228" t="s">
        <v>376</v>
      </c>
      <c r="B88" s="937" t="s">
        <v>401</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6134</v>
      </c>
      <c r="AG88" s="959"/>
      <c r="AH88" s="959"/>
      <c r="AI88" s="959"/>
      <c r="AJ88" s="959"/>
      <c r="AK88" s="963"/>
      <c r="AL88" s="963"/>
      <c r="AM88" s="963"/>
      <c r="AN88" s="963"/>
      <c r="AO88" s="963"/>
      <c r="AP88" s="959">
        <v>0</v>
      </c>
      <c r="AQ88" s="959"/>
      <c r="AR88" s="959"/>
      <c r="AS88" s="959"/>
      <c r="AT88" s="959"/>
      <c r="AU88" s="959" t="s">
        <v>556</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37" t="s">
        <v>402</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365</v>
      </c>
      <c r="CS102" s="953"/>
      <c r="CT102" s="953"/>
      <c r="CU102" s="953"/>
      <c r="CV102" s="954"/>
      <c r="CW102" s="952">
        <v>121</v>
      </c>
      <c r="CX102" s="953"/>
      <c r="CY102" s="953"/>
      <c r="CZ102" s="953"/>
      <c r="DA102" s="954"/>
      <c r="DB102" s="952">
        <v>863</v>
      </c>
      <c r="DC102" s="953"/>
      <c r="DD102" s="953"/>
      <c r="DE102" s="953"/>
      <c r="DF102" s="954"/>
      <c r="DG102" s="952" t="s">
        <v>577</v>
      </c>
      <c r="DH102" s="953"/>
      <c r="DI102" s="953"/>
      <c r="DJ102" s="953"/>
      <c r="DK102" s="954"/>
      <c r="DL102" s="952" t="s">
        <v>577</v>
      </c>
      <c r="DM102" s="953"/>
      <c r="DN102" s="953"/>
      <c r="DO102" s="953"/>
      <c r="DP102" s="954"/>
      <c r="DQ102" s="952" t="s">
        <v>577</v>
      </c>
      <c r="DR102" s="953"/>
      <c r="DS102" s="953"/>
      <c r="DT102" s="953"/>
      <c r="DU102" s="954"/>
      <c r="DV102" s="937"/>
      <c r="DW102" s="938"/>
      <c r="DX102" s="938"/>
      <c r="DY102" s="938"/>
      <c r="DZ102" s="939"/>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403</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404</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42" t="s">
        <v>407</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408</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15">
      <c r="A109" s="895" t="s">
        <v>409</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410</v>
      </c>
      <c r="AB109" s="896"/>
      <c r="AC109" s="896"/>
      <c r="AD109" s="896"/>
      <c r="AE109" s="897"/>
      <c r="AF109" s="898" t="s">
        <v>411</v>
      </c>
      <c r="AG109" s="896"/>
      <c r="AH109" s="896"/>
      <c r="AI109" s="896"/>
      <c r="AJ109" s="897"/>
      <c r="AK109" s="898" t="s">
        <v>294</v>
      </c>
      <c r="AL109" s="896"/>
      <c r="AM109" s="896"/>
      <c r="AN109" s="896"/>
      <c r="AO109" s="897"/>
      <c r="AP109" s="898" t="s">
        <v>412</v>
      </c>
      <c r="AQ109" s="896"/>
      <c r="AR109" s="896"/>
      <c r="AS109" s="896"/>
      <c r="AT109" s="929"/>
      <c r="AU109" s="895" t="s">
        <v>409</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410</v>
      </c>
      <c r="BR109" s="896"/>
      <c r="BS109" s="896"/>
      <c r="BT109" s="896"/>
      <c r="BU109" s="897"/>
      <c r="BV109" s="898" t="s">
        <v>411</v>
      </c>
      <c r="BW109" s="896"/>
      <c r="BX109" s="896"/>
      <c r="BY109" s="896"/>
      <c r="BZ109" s="897"/>
      <c r="CA109" s="898" t="s">
        <v>294</v>
      </c>
      <c r="CB109" s="896"/>
      <c r="CC109" s="896"/>
      <c r="CD109" s="896"/>
      <c r="CE109" s="897"/>
      <c r="CF109" s="936" t="s">
        <v>412</v>
      </c>
      <c r="CG109" s="936"/>
      <c r="CH109" s="936"/>
      <c r="CI109" s="936"/>
      <c r="CJ109" s="936"/>
      <c r="CK109" s="898" t="s">
        <v>413</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410</v>
      </c>
      <c r="DH109" s="896"/>
      <c r="DI109" s="896"/>
      <c r="DJ109" s="896"/>
      <c r="DK109" s="897"/>
      <c r="DL109" s="898" t="s">
        <v>411</v>
      </c>
      <c r="DM109" s="896"/>
      <c r="DN109" s="896"/>
      <c r="DO109" s="896"/>
      <c r="DP109" s="897"/>
      <c r="DQ109" s="898" t="s">
        <v>294</v>
      </c>
      <c r="DR109" s="896"/>
      <c r="DS109" s="896"/>
      <c r="DT109" s="896"/>
      <c r="DU109" s="897"/>
      <c r="DV109" s="898" t="s">
        <v>412</v>
      </c>
      <c r="DW109" s="896"/>
      <c r="DX109" s="896"/>
      <c r="DY109" s="896"/>
      <c r="DZ109" s="929"/>
    </row>
    <row r="110" spans="1:131" s="218" customFormat="1" ht="26.25" customHeight="1" x14ac:dyDescent="0.15">
      <c r="A110" s="807" t="s">
        <v>414</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6429625</v>
      </c>
      <c r="AB110" s="889"/>
      <c r="AC110" s="889"/>
      <c r="AD110" s="889"/>
      <c r="AE110" s="890"/>
      <c r="AF110" s="891">
        <v>6350144</v>
      </c>
      <c r="AG110" s="889"/>
      <c r="AH110" s="889"/>
      <c r="AI110" s="889"/>
      <c r="AJ110" s="890"/>
      <c r="AK110" s="891">
        <v>6238219</v>
      </c>
      <c r="AL110" s="889"/>
      <c r="AM110" s="889"/>
      <c r="AN110" s="889"/>
      <c r="AO110" s="890"/>
      <c r="AP110" s="892">
        <v>22</v>
      </c>
      <c r="AQ110" s="893"/>
      <c r="AR110" s="893"/>
      <c r="AS110" s="893"/>
      <c r="AT110" s="894"/>
      <c r="AU110" s="930" t="s">
        <v>69</v>
      </c>
      <c r="AV110" s="931"/>
      <c r="AW110" s="931"/>
      <c r="AX110" s="931"/>
      <c r="AY110" s="931"/>
      <c r="AZ110" s="860" t="s">
        <v>415</v>
      </c>
      <c r="BA110" s="808"/>
      <c r="BB110" s="808"/>
      <c r="BC110" s="808"/>
      <c r="BD110" s="808"/>
      <c r="BE110" s="808"/>
      <c r="BF110" s="808"/>
      <c r="BG110" s="808"/>
      <c r="BH110" s="808"/>
      <c r="BI110" s="808"/>
      <c r="BJ110" s="808"/>
      <c r="BK110" s="808"/>
      <c r="BL110" s="808"/>
      <c r="BM110" s="808"/>
      <c r="BN110" s="808"/>
      <c r="BO110" s="808"/>
      <c r="BP110" s="809"/>
      <c r="BQ110" s="861">
        <v>54689691</v>
      </c>
      <c r="BR110" s="842"/>
      <c r="BS110" s="842"/>
      <c r="BT110" s="842"/>
      <c r="BU110" s="842"/>
      <c r="BV110" s="842">
        <v>54021888</v>
      </c>
      <c r="BW110" s="842"/>
      <c r="BX110" s="842"/>
      <c r="BY110" s="842"/>
      <c r="BZ110" s="842"/>
      <c r="CA110" s="842">
        <v>53950273</v>
      </c>
      <c r="CB110" s="842"/>
      <c r="CC110" s="842"/>
      <c r="CD110" s="842"/>
      <c r="CE110" s="842"/>
      <c r="CF110" s="866">
        <v>190.3</v>
      </c>
      <c r="CG110" s="867"/>
      <c r="CH110" s="867"/>
      <c r="CI110" s="867"/>
      <c r="CJ110" s="867"/>
      <c r="CK110" s="926" t="s">
        <v>416</v>
      </c>
      <c r="CL110" s="819"/>
      <c r="CM110" s="860" t="s">
        <v>417</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x14ac:dyDescent="0.15">
      <c r="A111" s="774" t="s">
        <v>418</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419</v>
      </c>
      <c r="BA111" s="752"/>
      <c r="BB111" s="752"/>
      <c r="BC111" s="752"/>
      <c r="BD111" s="752"/>
      <c r="BE111" s="752"/>
      <c r="BF111" s="752"/>
      <c r="BG111" s="752"/>
      <c r="BH111" s="752"/>
      <c r="BI111" s="752"/>
      <c r="BJ111" s="752"/>
      <c r="BK111" s="752"/>
      <c r="BL111" s="752"/>
      <c r="BM111" s="752"/>
      <c r="BN111" s="752"/>
      <c r="BO111" s="752"/>
      <c r="BP111" s="753"/>
      <c r="BQ111" s="816">
        <v>16155</v>
      </c>
      <c r="BR111" s="817"/>
      <c r="BS111" s="817"/>
      <c r="BT111" s="817"/>
      <c r="BU111" s="817"/>
      <c r="BV111" s="817">
        <v>7550</v>
      </c>
      <c r="BW111" s="817"/>
      <c r="BX111" s="817"/>
      <c r="BY111" s="817"/>
      <c r="BZ111" s="817"/>
      <c r="CA111" s="817" t="s">
        <v>122</v>
      </c>
      <c r="CB111" s="817"/>
      <c r="CC111" s="817"/>
      <c r="CD111" s="817"/>
      <c r="CE111" s="817"/>
      <c r="CF111" s="875" t="s">
        <v>122</v>
      </c>
      <c r="CG111" s="876"/>
      <c r="CH111" s="876"/>
      <c r="CI111" s="876"/>
      <c r="CJ111" s="876"/>
      <c r="CK111" s="927"/>
      <c r="CL111" s="821"/>
      <c r="CM111" s="815" t="s">
        <v>420</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x14ac:dyDescent="0.15">
      <c r="A112" s="912" t="s">
        <v>421</v>
      </c>
      <c r="B112" s="913"/>
      <c r="C112" s="752" t="s">
        <v>422</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423</v>
      </c>
      <c r="BA112" s="752"/>
      <c r="BB112" s="752"/>
      <c r="BC112" s="752"/>
      <c r="BD112" s="752"/>
      <c r="BE112" s="752"/>
      <c r="BF112" s="752"/>
      <c r="BG112" s="752"/>
      <c r="BH112" s="752"/>
      <c r="BI112" s="752"/>
      <c r="BJ112" s="752"/>
      <c r="BK112" s="752"/>
      <c r="BL112" s="752"/>
      <c r="BM112" s="752"/>
      <c r="BN112" s="752"/>
      <c r="BO112" s="752"/>
      <c r="BP112" s="753"/>
      <c r="BQ112" s="816">
        <v>9718747</v>
      </c>
      <c r="BR112" s="817"/>
      <c r="BS112" s="817"/>
      <c r="BT112" s="817"/>
      <c r="BU112" s="817"/>
      <c r="BV112" s="817">
        <v>9616956</v>
      </c>
      <c r="BW112" s="817"/>
      <c r="BX112" s="817"/>
      <c r="BY112" s="817"/>
      <c r="BZ112" s="817"/>
      <c r="CA112" s="817">
        <v>10639991</v>
      </c>
      <c r="CB112" s="817"/>
      <c r="CC112" s="817"/>
      <c r="CD112" s="817"/>
      <c r="CE112" s="817"/>
      <c r="CF112" s="875">
        <v>37.5</v>
      </c>
      <c r="CG112" s="876"/>
      <c r="CH112" s="876"/>
      <c r="CI112" s="876"/>
      <c r="CJ112" s="876"/>
      <c r="CK112" s="927"/>
      <c r="CL112" s="821"/>
      <c r="CM112" s="815" t="s">
        <v>424</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x14ac:dyDescent="0.15">
      <c r="A113" s="914"/>
      <c r="B113" s="915"/>
      <c r="C113" s="752" t="s">
        <v>425</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838152</v>
      </c>
      <c r="AB113" s="919"/>
      <c r="AC113" s="919"/>
      <c r="AD113" s="919"/>
      <c r="AE113" s="920"/>
      <c r="AF113" s="921">
        <v>867125</v>
      </c>
      <c r="AG113" s="919"/>
      <c r="AH113" s="919"/>
      <c r="AI113" s="919"/>
      <c r="AJ113" s="920"/>
      <c r="AK113" s="921">
        <v>857271</v>
      </c>
      <c r="AL113" s="919"/>
      <c r="AM113" s="919"/>
      <c r="AN113" s="919"/>
      <c r="AO113" s="920"/>
      <c r="AP113" s="922">
        <v>3</v>
      </c>
      <c r="AQ113" s="923"/>
      <c r="AR113" s="923"/>
      <c r="AS113" s="923"/>
      <c r="AT113" s="924"/>
      <c r="AU113" s="932"/>
      <c r="AV113" s="933"/>
      <c r="AW113" s="933"/>
      <c r="AX113" s="933"/>
      <c r="AY113" s="933"/>
      <c r="AZ113" s="815" t="s">
        <v>426</v>
      </c>
      <c r="BA113" s="752"/>
      <c r="BB113" s="752"/>
      <c r="BC113" s="752"/>
      <c r="BD113" s="752"/>
      <c r="BE113" s="752"/>
      <c r="BF113" s="752"/>
      <c r="BG113" s="752"/>
      <c r="BH113" s="752"/>
      <c r="BI113" s="752"/>
      <c r="BJ113" s="752"/>
      <c r="BK113" s="752"/>
      <c r="BL113" s="752"/>
      <c r="BM113" s="752"/>
      <c r="BN113" s="752"/>
      <c r="BO113" s="752"/>
      <c r="BP113" s="753"/>
      <c r="BQ113" s="816" t="s">
        <v>122</v>
      </c>
      <c r="BR113" s="817"/>
      <c r="BS113" s="817"/>
      <c r="BT113" s="817"/>
      <c r="BU113" s="817"/>
      <c r="BV113" s="817" t="s">
        <v>122</v>
      </c>
      <c r="BW113" s="817"/>
      <c r="BX113" s="817"/>
      <c r="BY113" s="817"/>
      <c r="BZ113" s="817"/>
      <c r="CA113" s="817" t="s">
        <v>122</v>
      </c>
      <c r="CB113" s="817"/>
      <c r="CC113" s="817"/>
      <c r="CD113" s="817"/>
      <c r="CE113" s="817"/>
      <c r="CF113" s="875" t="s">
        <v>122</v>
      </c>
      <c r="CG113" s="876"/>
      <c r="CH113" s="876"/>
      <c r="CI113" s="876"/>
      <c r="CJ113" s="876"/>
      <c r="CK113" s="927"/>
      <c r="CL113" s="821"/>
      <c r="CM113" s="815" t="s">
        <v>427</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15">
      <c r="A114" s="914"/>
      <c r="B114" s="915"/>
      <c r="C114" s="752" t="s">
        <v>428</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t="s">
        <v>122</v>
      </c>
      <c r="AB114" s="780"/>
      <c r="AC114" s="780"/>
      <c r="AD114" s="780"/>
      <c r="AE114" s="781"/>
      <c r="AF114" s="782" t="s">
        <v>122</v>
      </c>
      <c r="AG114" s="780"/>
      <c r="AH114" s="780"/>
      <c r="AI114" s="780"/>
      <c r="AJ114" s="781"/>
      <c r="AK114" s="782" t="s">
        <v>122</v>
      </c>
      <c r="AL114" s="780"/>
      <c r="AM114" s="780"/>
      <c r="AN114" s="780"/>
      <c r="AO114" s="781"/>
      <c r="AP114" s="824" t="s">
        <v>122</v>
      </c>
      <c r="AQ114" s="825"/>
      <c r="AR114" s="825"/>
      <c r="AS114" s="825"/>
      <c r="AT114" s="826"/>
      <c r="AU114" s="932"/>
      <c r="AV114" s="933"/>
      <c r="AW114" s="933"/>
      <c r="AX114" s="933"/>
      <c r="AY114" s="933"/>
      <c r="AZ114" s="815" t="s">
        <v>429</v>
      </c>
      <c r="BA114" s="752"/>
      <c r="BB114" s="752"/>
      <c r="BC114" s="752"/>
      <c r="BD114" s="752"/>
      <c r="BE114" s="752"/>
      <c r="BF114" s="752"/>
      <c r="BG114" s="752"/>
      <c r="BH114" s="752"/>
      <c r="BI114" s="752"/>
      <c r="BJ114" s="752"/>
      <c r="BK114" s="752"/>
      <c r="BL114" s="752"/>
      <c r="BM114" s="752"/>
      <c r="BN114" s="752"/>
      <c r="BO114" s="752"/>
      <c r="BP114" s="753"/>
      <c r="BQ114" s="816">
        <v>8116204</v>
      </c>
      <c r="BR114" s="817"/>
      <c r="BS114" s="817"/>
      <c r="BT114" s="817"/>
      <c r="BU114" s="817"/>
      <c r="BV114" s="817">
        <v>8201468</v>
      </c>
      <c r="BW114" s="817"/>
      <c r="BX114" s="817"/>
      <c r="BY114" s="817"/>
      <c r="BZ114" s="817"/>
      <c r="CA114" s="817">
        <v>8291238</v>
      </c>
      <c r="CB114" s="817"/>
      <c r="CC114" s="817"/>
      <c r="CD114" s="817"/>
      <c r="CE114" s="817"/>
      <c r="CF114" s="875">
        <v>29.2</v>
      </c>
      <c r="CG114" s="876"/>
      <c r="CH114" s="876"/>
      <c r="CI114" s="876"/>
      <c r="CJ114" s="876"/>
      <c r="CK114" s="927"/>
      <c r="CL114" s="821"/>
      <c r="CM114" s="815" t="s">
        <v>430</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15">
      <c r="A115" s="914"/>
      <c r="B115" s="915"/>
      <c r="C115" s="752" t="s">
        <v>431</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10151</v>
      </c>
      <c r="AB115" s="919"/>
      <c r="AC115" s="919"/>
      <c r="AD115" s="919"/>
      <c r="AE115" s="920"/>
      <c r="AF115" s="921">
        <v>9189</v>
      </c>
      <c r="AG115" s="919"/>
      <c r="AH115" s="919"/>
      <c r="AI115" s="919"/>
      <c r="AJ115" s="920"/>
      <c r="AK115" s="921">
        <v>7977</v>
      </c>
      <c r="AL115" s="919"/>
      <c r="AM115" s="919"/>
      <c r="AN115" s="919"/>
      <c r="AO115" s="920"/>
      <c r="AP115" s="922">
        <v>0</v>
      </c>
      <c r="AQ115" s="923"/>
      <c r="AR115" s="923"/>
      <c r="AS115" s="923"/>
      <c r="AT115" s="924"/>
      <c r="AU115" s="932"/>
      <c r="AV115" s="933"/>
      <c r="AW115" s="933"/>
      <c r="AX115" s="933"/>
      <c r="AY115" s="933"/>
      <c r="AZ115" s="815" t="s">
        <v>432</v>
      </c>
      <c r="BA115" s="752"/>
      <c r="BB115" s="752"/>
      <c r="BC115" s="752"/>
      <c r="BD115" s="752"/>
      <c r="BE115" s="752"/>
      <c r="BF115" s="752"/>
      <c r="BG115" s="752"/>
      <c r="BH115" s="752"/>
      <c r="BI115" s="752"/>
      <c r="BJ115" s="752"/>
      <c r="BK115" s="752"/>
      <c r="BL115" s="752"/>
      <c r="BM115" s="752"/>
      <c r="BN115" s="752"/>
      <c r="BO115" s="752"/>
      <c r="BP115" s="753"/>
      <c r="BQ115" s="816" t="s">
        <v>122</v>
      </c>
      <c r="BR115" s="817"/>
      <c r="BS115" s="817"/>
      <c r="BT115" s="817"/>
      <c r="BU115" s="817"/>
      <c r="BV115" s="817" t="s">
        <v>122</v>
      </c>
      <c r="BW115" s="817"/>
      <c r="BX115" s="817"/>
      <c r="BY115" s="817"/>
      <c r="BZ115" s="817"/>
      <c r="CA115" s="817" t="s">
        <v>122</v>
      </c>
      <c r="CB115" s="817"/>
      <c r="CC115" s="817"/>
      <c r="CD115" s="817"/>
      <c r="CE115" s="817"/>
      <c r="CF115" s="875" t="s">
        <v>122</v>
      </c>
      <c r="CG115" s="876"/>
      <c r="CH115" s="876"/>
      <c r="CI115" s="876"/>
      <c r="CJ115" s="876"/>
      <c r="CK115" s="927"/>
      <c r="CL115" s="821"/>
      <c r="CM115" s="815" t="s">
        <v>433</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x14ac:dyDescent="0.15">
      <c r="A116" s="916"/>
      <c r="B116" s="917"/>
      <c r="C116" s="839" t="s">
        <v>434</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435</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436</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v>875</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x14ac:dyDescent="0.15">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437</v>
      </c>
      <c r="Z117" s="897"/>
      <c r="AA117" s="902">
        <v>7277928</v>
      </c>
      <c r="AB117" s="903"/>
      <c r="AC117" s="903"/>
      <c r="AD117" s="903"/>
      <c r="AE117" s="904"/>
      <c r="AF117" s="905">
        <v>7226458</v>
      </c>
      <c r="AG117" s="903"/>
      <c r="AH117" s="903"/>
      <c r="AI117" s="903"/>
      <c r="AJ117" s="904"/>
      <c r="AK117" s="905">
        <v>7103467</v>
      </c>
      <c r="AL117" s="903"/>
      <c r="AM117" s="903"/>
      <c r="AN117" s="903"/>
      <c r="AO117" s="904"/>
      <c r="AP117" s="906"/>
      <c r="AQ117" s="907"/>
      <c r="AR117" s="907"/>
      <c r="AS117" s="907"/>
      <c r="AT117" s="908"/>
      <c r="AU117" s="932"/>
      <c r="AV117" s="933"/>
      <c r="AW117" s="933"/>
      <c r="AX117" s="933"/>
      <c r="AY117" s="933"/>
      <c r="AZ117" s="863" t="s">
        <v>438</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439</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15">
      <c r="A118" s="895" t="s">
        <v>413</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410</v>
      </c>
      <c r="AB118" s="896"/>
      <c r="AC118" s="896"/>
      <c r="AD118" s="896"/>
      <c r="AE118" s="897"/>
      <c r="AF118" s="898" t="s">
        <v>411</v>
      </c>
      <c r="AG118" s="896"/>
      <c r="AH118" s="896"/>
      <c r="AI118" s="896"/>
      <c r="AJ118" s="897"/>
      <c r="AK118" s="898" t="s">
        <v>294</v>
      </c>
      <c r="AL118" s="896"/>
      <c r="AM118" s="896"/>
      <c r="AN118" s="896"/>
      <c r="AO118" s="897"/>
      <c r="AP118" s="899" t="s">
        <v>412</v>
      </c>
      <c r="AQ118" s="900"/>
      <c r="AR118" s="900"/>
      <c r="AS118" s="900"/>
      <c r="AT118" s="901"/>
      <c r="AU118" s="932"/>
      <c r="AV118" s="933"/>
      <c r="AW118" s="933"/>
      <c r="AX118" s="933"/>
      <c r="AY118" s="933"/>
      <c r="AZ118" s="838" t="s">
        <v>440</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441</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x14ac:dyDescent="0.15">
      <c r="A119" s="818" t="s">
        <v>416</v>
      </c>
      <c r="B119" s="819"/>
      <c r="C119" s="860" t="s">
        <v>417</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177</v>
      </c>
      <c r="BA119" s="239"/>
      <c r="BB119" s="239"/>
      <c r="BC119" s="239"/>
      <c r="BD119" s="239"/>
      <c r="BE119" s="239"/>
      <c r="BF119" s="239"/>
      <c r="BG119" s="239"/>
      <c r="BH119" s="239"/>
      <c r="BI119" s="239"/>
      <c r="BJ119" s="239"/>
      <c r="BK119" s="239"/>
      <c r="BL119" s="239"/>
      <c r="BM119" s="239"/>
      <c r="BN119" s="239"/>
      <c r="BO119" s="877" t="s">
        <v>442</v>
      </c>
      <c r="BP119" s="878"/>
      <c r="BQ119" s="879">
        <v>72540797</v>
      </c>
      <c r="BR119" s="845"/>
      <c r="BS119" s="845"/>
      <c r="BT119" s="845"/>
      <c r="BU119" s="845"/>
      <c r="BV119" s="845">
        <v>71847862</v>
      </c>
      <c r="BW119" s="845"/>
      <c r="BX119" s="845"/>
      <c r="BY119" s="845"/>
      <c r="BZ119" s="845"/>
      <c r="CA119" s="845">
        <v>72881502</v>
      </c>
      <c r="CB119" s="845"/>
      <c r="CC119" s="845"/>
      <c r="CD119" s="845"/>
      <c r="CE119" s="845"/>
      <c r="CF119" s="748"/>
      <c r="CG119" s="749"/>
      <c r="CH119" s="749"/>
      <c r="CI119" s="749"/>
      <c r="CJ119" s="834"/>
      <c r="CK119" s="928"/>
      <c r="CL119" s="823"/>
      <c r="CM119" s="838" t="s">
        <v>443</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v>15280</v>
      </c>
      <c r="DH119" s="764"/>
      <c r="DI119" s="764"/>
      <c r="DJ119" s="764"/>
      <c r="DK119" s="765"/>
      <c r="DL119" s="766">
        <v>7550</v>
      </c>
      <c r="DM119" s="764"/>
      <c r="DN119" s="764"/>
      <c r="DO119" s="764"/>
      <c r="DP119" s="765"/>
      <c r="DQ119" s="766" t="s">
        <v>122</v>
      </c>
      <c r="DR119" s="764"/>
      <c r="DS119" s="764"/>
      <c r="DT119" s="764"/>
      <c r="DU119" s="765"/>
      <c r="DV119" s="848" t="s">
        <v>122</v>
      </c>
      <c r="DW119" s="849"/>
      <c r="DX119" s="849"/>
      <c r="DY119" s="849"/>
      <c r="DZ119" s="850"/>
    </row>
    <row r="120" spans="1:130" s="218" customFormat="1" ht="26.25" customHeight="1" x14ac:dyDescent="0.15">
      <c r="A120" s="820"/>
      <c r="B120" s="821"/>
      <c r="C120" s="815" t="s">
        <v>420</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444</v>
      </c>
      <c r="AV120" s="881"/>
      <c r="AW120" s="881"/>
      <c r="AX120" s="881"/>
      <c r="AY120" s="882"/>
      <c r="AZ120" s="860" t="s">
        <v>445</v>
      </c>
      <c r="BA120" s="808"/>
      <c r="BB120" s="808"/>
      <c r="BC120" s="808"/>
      <c r="BD120" s="808"/>
      <c r="BE120" s="808"/>
      <c r="BF120" s="808"/>
      <c r="BG120" s="808"/>
      <c r="BH120" s="808"/>
      <c r="BI120" s="808"/>
      <c r="BJ120" s="808"/>
      <c r="BK120" s="808"/>
      <c r="BL120" s="808"/>
      <c r="BM120" s="808"/>
      <c r="BN120" s="808"/>
      <c r="BO120" s="808"/>
      <c r="BP120" s="809"/>
      <c r="BQ120" s="861">
        <v>21417073</v>
      </c>
      <c r="BR120" s="842"/>
      <c r="BS120" s="842"/>
      <c r="BT120" s="842"/>
      <c r="BU120" s="842"/>
      <c r="BV120" s="842">
        <v>21140839</v>
      </c>
      <c r="BW120" s="842"/>
      <c r="BX120" s="842"/>
      <c r="BY120" s="842"/>
      <c r="BZ120" s="842"/>
      <c r="CA120" s="842">
        <v>19254031</v>
      </c>
      <c r="CB120" s="842"/>
      <c r="CC120" s="842"/>
      <c r="CD120" s="842"/>
      <c r="CE120" s="842"/>
      <c r="CF120" s="866">
        <v>67.900000000000006</v>
      </c>
      <c r="CG120" s="867"/>
      <c r="CH120" s="867"/>
      <c r="CI120" s="867"/>
      <c r="CJ120" s="867"/>
      <c r="CK120" s="868" t="s">
        <v>446</v>
      </c>
      <c r="CL120" s="852"/>
      <c r="CM120" s="852"/>
      <c r="CN120" s="852"/>
      <c r="CO120" s="853"/>
      <c r="CP120" s="872" t="s">
        <v>393</v>
      </c>
      <c r="CQ120" s="873"/>
      <c r="CR120" s="873"/>
      <c r="CS120" s="873"/>
      <c r="CT120" s="873"/>
      <c r="CU120" s="873"/>
      <c r="CV120" s="873"/>
      <c r="CW120" s="873"/>
      <c r="CX120" s="873"/>
      <c r="CY120" s="873"/>
      <c r="CZ120" s="873"/>
      <c r="DA120" s="873"/>
      <c r="DB120" s="873"/>
      <c r="DC120" s="873"/>
      <c r="DD120" s="873"/>
      <c r="DE120" s="873"/>
      <c r="DF120" s="874"/>
      <c r="DG120" s="861">
        <v>9518097</v>
      </c>
      <c r="DH120" s="842"/>
      <c r="DI120" s="842"/>
      <c r="DJ120" s="842"/>
      <c r="DK120" s="842"/>
      <c r="DL120" s="842">
        <v>9306150</v>
      </c>
      <c r="DM120" s="842"/>
      <c r="DN120" s="842"/>
      <c r="DO120" s="842"/>
      <c r="DP120" s="842"/>
      <c r="DQ120" s="842">
        <v>10349515</v>
      </c>
      <c r="DR120" s="842"/>
      <c r="DS120" s="842"/>
      <c r="DT120" s="842"/>
      <c r="DU120" s="842"/>
      <c r="DV120" s="843">
        <v>36.5</v>
      </c>
      <c r="DW120" s="843"/>
      <c r="DX120" s="843"/>
      <c r="DY120" s="843"/>
      <c r="DZ120" s="844"/>
    </row>
    <row r="121" spans="1:130" s="218" customFormat="1" ht="26.25" customHeight="1" x14ac:dyDescent="0.15">
      <c r="A121" s="820"/>
      <c r="B121" s="821"/>
      <c r="C121" s="863" t="s">
        <v>447</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448</v>
      </c>
      <c r="BA121" s="752"/>
      <c r="BB121" s="752"/>
      <c r="BC121" s="752"/>
      <c r="BD121" s="752"/>
      <c r="BE121" s="752"/>
      <c r="BF121" s="752"/>
      <c r="BG121" s="752"/>
      <c r="BH121" s="752"/>
      <c r="BI121" s="752"/>
      <c r="BJ121" s="752"/>
      <c r="BK121" s="752"/>
      <c r="BL121" s="752"/>
      <c r="BM121" s="752"/>
      <c r="BN121" s="752"/>
      <c r="BO121" s="752"/>
      <c r="BP121" s="753"/>
      <c r="BQ121" s="816">
        <v>1777643</v>
      </c>
      <c r="BR121" s="817"/>
      <c r="BS121" s="817"/>
      <c r="BT121" s="817"/>
      <c r="BU121" s="817"/>
      <c r="BV121" s="817">
        <v>1933195</v>
      </c>
      <c r="BW121" s="817"/>
      <c r="BX121" s="817"/>
      <c r="BY121" s="817"/>
      <c r="BZ121" s="817"/>
      <c r="CA121" s="817">
        <v>1874611</v>
      </c>
      <c r="CB121" s="817"/>
      <c r="CC121" s="817"/>
      <c r="CD121" s="817"/>
      <c r="CE121" s="817"/>
      <c r="CF121" s="875">
        <v>6.6</v>
      </c>
      <c r="CG121" s="876"/>
      <c r="CH121" s="876"/>
      <c r="CI121" s="876"/>
      <c r="CJ121" s="876"/>
      <c r="CK121" s="869"/>
      <c r="CL121" s="855"/>
      <c r="CM121" s="855"/>
      <c r="CN121" s="855"/>
      <c r="CO121" s="856"/>
      <c r="CP121" s="835" t="s">
        <v>391</v>
      </c>
      <c r="CQ121" s="836"/>
      <c r="CR121" s="836"/>
      <c r="CS121" s="836"/>
      <c r="CT121" s="836"/>
      <c r="CU121" s="836"/>
      <c r="CV121" s="836"/>
      <c r="CW121" s="836"/>
      <c r="CX121" s="836"/>
      <c r="CY121" s="836"/>
      <c r="CZ121" s="836"/>
      <c r="DA121" s="836"/>
      <c r="DB121" s="836"/>
      <c r="DC121" s="836"/>
      <c r="DD121" s="836"/>
      <c r="DE121" s="836"/>
      <c r="DF121" s="837"/>
      <c r="DG121" s="816">
        <v>200650</v>
      </c>
      <c r="DH121" s="817"/>
      <c r="DI121" s="817"/>
      <c r="DJ121" s="817"/>
      <c r="DK121" s="817"/>
      <c r="DL121" s="817">
        <v>310806</v>
      </c>
      <c r="DM121" s="817"/>
      <c r="DN121" s="817"/>
      <c r="DO121" s="817"/>
      <c r="DP121" s="817"/>
      <c r="DQ121" s="817">
        <v>290476</v>
      </c>
      <c r="DR121" s="817"/>
      <c r="DS121" s="817"/>
      <c r="DT121" s="817"/>
      <c r="DU121" s="817"/>
      <c r="DV121" s="794">
        <v>1</v>
      </c>
      <c r="DW121" s="794"/>
      <c r="DX121" s="794"/>
      <c r="DY121" s="794"/>
      <c r="DZ121" s="795"/>
    </row>
    <row r="122" spans="1:130" s="218" customFormat="1" ht="26.25" customHeight="1" x14ac:dyDescent="0.15">
      <c r="A122" s="820"/>
      <c r="B122" s="821"/>
      <c r="C122" s="815" t="s">
        <v>430</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449</v>
      </c>
      <c r="BA122" s="839"/>
      <c r="BB122" s="839"/>
      <c r="BC122" s="839"/>
      <c r="BD122" s="839"/>
      <c r="BE122" s="839"/>
      <c r="BF122" s="839"/>
      <c r="BG122" s="839"/>
      <c r="BH122" s="839"/>
      <c r="BI122" s="839"/>
      <c r="BJ122" s="839"/>
      <c r="BK122" s="839"/>
      <c r="BL122" s="839"/>
      <c r="BM122" s="839"/>
      <c r="BN122" s="839"/>
      <c r="BO122" s="839"/>
      <c r="BP122" s="840"/>
      <c r="BQ122" s="879">
        <v>48588040</v>
      </c>
      <c r="BR122" s="845"/>
      <c r="BS122" s="845"/>
      <c r="BT122" s="845"/>
      <c r="BU122" s="845"/>
      <c r="BV122" s="845">
        <v>48173720</v>
      </c>
      <c r="BW122" s="845"/>
      <c r="BX122" s="845"/>
      <c r="BY122" s="845"/>
      <c r="BZ122" s="845"/>
      <c r="CA122" s="845">
        <v>47232639</v>
      </c>
      <c r="CB122" s="845"/>
      <c r="CC122" s="845"/>
      <c r="CD122" s="845"/>
      <c r="CE122" s="845"/>
      <c r="CF122" s="846">
        <v>166.6</v>
      </c>
      <c r="CG122" s="847"/>
      <c r="CH122" s="847"/>
      <c r="CI122" s="847"/>
      <c r="CJ122" s="847"/>
      <c r="CK122" s="869"/>
      <c r="CL122" s="855"/>
      <c r="CM122" s="855"/>
      <c r="CN122" s="855"/>
      <c r="CO122" s="856"/>
      <c r="CP122" s="835" t="s">
        <v>389</v>
      </c>
      <c r="CQ122" s="836"/>
      <c r="CR122" s="836"/>
      <c r="CS122" s="836"/>
      <c r="CT122" s="836"/>
      <c r="CU122" s="836"/>
      <c r="CV122" s="836"/>
      <c r="CW122" s="836"/>
      <c r="CX122" s="836"/>
      <c r="CY122" s="836"/>
      <c r="CZ122" s="836"/>
      <c r="DA122" s="836"/>
      <c r="DB122" s="836"/>
      <c r="DC122" s="836"/>
      <c r="DD122" s="836"/>
      <c r="DE122" s="836"/>
      <c r="DF122" s="837"/>
      <c r="DG122" s="816" t="s">
        <v>122</v>
      </c>
      <c r="DH122" s="817"/>
      <c r="DI122" s="817"/>
      <c r="DJ122" s="817"/>
      <c r="DK122" s="817"/>
      <c r="DL122" s="817" t="s">
        <v>122</v>
      </c>
      <c r="DM122" s="817"/>
      <c r="DN122" s="817"/>
      <c r="DO122" s="817"/>
      <c r="DP122" s="817"/>
      <c r="DQ122" s="817" t="s">
        <v>122</v>
      </c>
      <c r="DR122" s="817"/>
      <c r="DS122" s="817"/>
      <c r="DT122" s="817"/>
      <c r="DU122" s="817"/>
      <c r="DV122" s="794" t="s">
        <v>122</v>
      </c>
      <c r="DW122" s="794"/>
      <c r="DX122" s="794"/>
      <c r="DY122" s="794"/>
      <c r="DZ122" s="795"/>
    </row>
    <row r="123" spans="1:130" s="218" customFormat="1" ht="26.25" customHeight="1" x14ac:dyDescent="0.15">
      <c r="A123" s="820"/>
      <c r="B123" s="821"/>
      <c r="C123" s="815" t="s">
        <v>436</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v>1735</v>
      </c>
      <c r="AB123" s="780"/>
      <c r="AC123" s="780"/>
      <c r="AD123" s="780"/>
      <c r="AE123" s="781"/>
      <c r="AF123" s="782">
        <v>875</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177</v>
      </c>
      <c r="BA123" s="239"/>
      <c r="BB123" s="239"/>
      <c r="BC123" s="239"/>
      <c r="BD123" s="239"/>
      <c r="BE123" s="239"/>
      <c r="BF123" s="239"/>
      <c r="BG123" s="239"/>
      <c r="BH123" s="239"/>
      <c r="BI123" s="239"/>
      <c r="BJ123" s="239"/>
      <c r="BK123" s="239"/>
      <c r="BL123" s="239"/>
      <c r="BM123" s="239"/>
      <c r="BN123" s="239"/>
      <c r="BO123" s="877" t="s">
        <v>450</v>
      </c>
      <c r="BP123" s="878"/>
      <c r="BQ123" s="832">
        <v>71782756</v>
      </c>
      <c r="BR123" s="833"/>
      <c r="BS123" s="833"/>
      <c r="BT123" s="833"/>
      <c r="BU123" s="833"/>
      <c r="BV123" s="833">
        <v>71247754</v>
      </c>
      <c r="BW123" s="833"/>
      <c r="BX123" s="833"/>
      <c r="BY123" s="833"/>
      <c r="BZ123" s="833"/>
      <c r="CA123" s="833">
        <v>68361281</v>
      </c>
      <c r="CB123" s="833"/>
      <c r="CC123" s="833"/>
      <c r="CD123" s="833"/>
      <c r="CE123" s="833"/>
      <c r="CF123" s="748"/>
      <c r="CG123" s="749"/>
      <c r="CH123" s="749"/>
      <c r="CI123" s="749"/>
      <c r="CJ123" s="834"/>
      <c r="CK123" s="869"/>
      <c r="CL123" s="855"/>
      <c r="CM123" s="855"/>
      <c r="CN123" s="855"/>
      <c r="CO123" s="856"/>
      <c r="CP123" s="835" t="s">
        <v>390</v>
      </c>
      <c r="CQ123" s="836"/>
      <c r="CR123" s="836"/>
      <c r="CS123" s="836"/>
      <c r="CT123" s="836"/>
      <c r="CU123" s="836"/>
      <c r="CV123" s="836"/>
      <c r="CW123" s="836"/>
      <c r="CX123" s="836"/>
      <c r="CY123" s="836"/>
      <c r="CZ123" s="836"/>
      <c r="DA123" s="836"/>
      <c r="DB123" s="836"/>
      <c r="DC123" s="836"/>
      <c r="DD123" s="836"/>
      <c r="DE123" s="836"/>
      <c r="DF123" s="837"/>
      <c r="DG123" s="779" t="s">
        <v>122</v>
      </c>
      <c r="DH123" s="780"/>
      <c r="DI123" s="780"/>
      <c r="DJ123" s="780"/>
      <c r="DK123" s="781"/>
      <c r="DL123" s="782" t="s">
        <v>122</v>
      </c>
      <c r="DM123" s="780"/>
      <c r="DN123" s="780"/>
      <c r="DO123" s="780"/>
      <c r="DP123" s="781"/>
      <c r="DQ123" s="782" t="s">
        <v>122</v>
      </c>
      <c r="DR123" s="780"/>
      <c r="DS123" s="780"/>
      <c r="DT123" s="780"/>
      <c r="DU123" s="781"/>
      <c r="DV123" s="824" t="s">
        <v>122</v>
      </c>
      <c r="DW123" s="825"/>
      <c r="DX123" s="825"/>
      <c r="DY123" s="825"/>
      <c r="DZ123" s="826"/>
    </row>
    <row r="124" spans="1:130" s="218" customFormat="1" ht="26.25" customHeight="1" thickBot="1" x14ac:dyDescent="0.2">
      <c r="A124" s="820"/>
      <c r="B124" s="821"/>
      <c r="C124" s="815" t="s">
        <v>439</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451</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v>2.7</v>
      </c>
      <c r="BR124" s="831"/>
      <c r="BS124" s="831"/>
      <c r="BT124" s="831"/>
      <c r="BU124" s="831"/>
      <c r="BV124" s="831">
        <v>2.1</v>
      </c>
      <c r="BW124" s="831"/>
      <c r="BX124" s="831"/>
      <c r="BY124" s="831"/>
      <c r="BZ124" s="831"/>
      <c r="CA124" s="831">
        <v>15.9</v>
      </c>
      <c r="CB124" s="831"/>
      <c r="CC124" s="831"/>
      <c r="CD124" s="831"/>
      <c r="CE124" s="831"/>
      <c r="CF124" s="726"/>
      <c r="CG124" s="727"/>
      <c r="CH124" s="727"/>
      <c r="CI124" s="727"/>
      <c r="CJ124" s="862"/>
      <c r="CK124" s="870"/>
      <c r="CL124" s="870"/>
      <c r="CM124" s="870"/>
      <c r="CN124" s="870"/>
      <c r="CO124" s="871"/>
      <c r="CP124" s="835" t="s">
        <v>452</v>
      </c>
      <c r="CQ124" s="836"/>
      <c r="CR124" s="836"/>
      <c r="CS124" s="836"/>
      <c r="CT124" s="836"/>
      <c r="CU124" s="836"/>
      <c r="CV124" s="836"/>
      <c r="CW124" s="836"/>
      <c r="CX124" s="836"/>
      <c r="CY124" s="836"/>
      <c r="CZ124" s="836"/>
      <c r="DA124" s="836"/>
      <c r="DB124" s="836"/>
      <c r="DC124" s="836"/>
      <c r="DD124" s="836"/>
      <c r="DE124" s="836"/>
      <c r="DF124" s="837"/>
      <c r="DG124" s="763" t="s">
        <v>122</v>
      </c>
      <c r="DH124" s="764"/>
      <c r="DI124" s="764"/>
      <c r="DJ124" s="764"/>
      <c r="DK124" s="765"/>
      <c r="DL124" s="766" t="s">
        <v>122</v>
      </c>
      <c r="DM124" s="764"/>
      <c r="DN124" s="764"/>
      <c r="DO124" s="764"/>
      <c r="DP124" s="765"/>
      <c r="DQ124" s="766" t="s">
        <v>122</v>
      </c>
      <c r="DR124" s="764"/>
      <c r="DS124" s="764"/>
      <c r="DT124" s="764"/>
      <c r="DU124" s="765"/>
      <c r="DV124" s="848" t="s">
        <v>122</v>
      </c>
      <c r="DW124" s="849"/>
      <c r="DX124" s="849"/>
      <c r="DY124" s="849"/>
      <c r="DZ124" s="850"/>
    </row>
    <row r="125" spans="1:130" s="218" customFormat="1" ht="26.25" customHeight="1" x14ac:dyDescent="0.15">
      <c r="A125" s="820"/>
      <c r="B125" s="821"/>
      <c r="C125" s="815" t="s">
        <v>441</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453</v>
      </c>
      <c r="CL125" s="852"/>
      <c r="CM125" s="852"/>
      <c r="CN125" s="852"/>
      <c r="CO125" s="853"/>
      <c r="CP125" s="860" t="s">
        <v>454</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x14ac:dyDescent="0.2">
      <c r="A126" s="820"/>
      <c r="B126" s="821"/>
      <c r="C126" s="815" t="s">
        <v>443</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v>7730</v>
      </c>
      <c r="AB126" s="780"/>
      <c r="AC126" s="780"/>
      <c r="AD126" s="780"/>
      <c r="AE126" s="781"/>
      <c r="AF126" s="782">
        <v>7730</v>
      </c>
      <c r="AG126" s="780"/>
      <c r="AH126" s="780"/>
      <c r="AI126" s="780"/>
      <c r="AJ126" s="781"/>
      <c r="AK126" s="782">
        <v>7550</v>
      </c>
      <c r="AL126" s="780"/>
      <c r="AM126" s="780"/>
      <c r="AN126" s="780"/>
      <c r="AO126" s="781"/>
      <c r="AP126" s="824">
        <v>0</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455</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x14ac:dyDescent="0.15">
      <c r="A127" s="822"/>
      <c r="B127" s="823"/>
      <c r="C127" s="838" t="s">
        <v>456</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v>686</v>
      </c>
      <c r="AB127" s="780"/>
      <c r="AC127" s="780"/>
      <c r="AD127" s="780"/>
      <c r="AE127" s="781"/>
      <c r="AF127" s="782">
        <v>584</v>
      </c>
      <c r="AG127" s="780"/>
      <c r="AH127" s="780"/>
      <c r="AI127" s="780"/>
      <c r="AJ127" s="781"/>
      <c r="AK127" s="782">
        <v>427</v>
      </c>
      <c r="AL127" s="780"/>
      <c r="AM127" s="780"/>
      <c r="AN127" s="780"/>
      <c r="AO127" s="781"/>
      <c r="AP127" s="824">
        <v>0</v>
      </c>
      <c r="AQ127" s="825"/>
      <c r="AR127" s="825"/>
      <c r="AS127" s="825"/>
      <c r="AT127" s="826"/>
      <c r="AU127" s="220"/>
      <c r="AV127" s="220"/>
      <c r="AW127" s="220"/>
      <c r="AX127" s="841" t="s">
        <v>457</v>
      </c>
      <c r="AY127" s="812"/>
      <c r="AZ127" s="812"/>
      <c r="BA127" s="812"/>
      <c r="BB127" s="812"/>
      <c r="BC127" s="812"/>
      <c r="BD127" s="812"/>
      <c r="BE127" s="813"/>
      <c r="BF127" s="811" t="s">
        <v>458</v>
      </c>
      <c r="BG127" s="812"/>
      <c r="BH127" s="812"/>
      <c r="BI127" s="812"/>
      <c r="BJ127" s="812"/>
      <c r="BK127" s="812"/>
      <c r="BL127" s="813"/>
      <c r="BM127" s="811" t="s">
        <v>459</v>
      </c>
      <c r="BN127" s="812"/>
      <c r="BO127" s="812"/>
      <c r="BP127" s="812"/>
      <c r="BQ127" s="812"/>
      <c r="BR127" s="812"/>
      <c r="BS127" s="813"/>
      <c r="BT127" s="811" t="s">
        <v>460</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461</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x14ac:dyDescent="0.2">
      <c r="A128" s="796" t="s">
        <v>462</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463</v>
      </c>
      <c r="X128" s="798"/>
      <c r="Y128" s="798"/>
      <c r="Z128" s="799"/>
      <c r="AA128" s="800">
        <v>235899</v>
      </c>
      <c r="AB128" s="801"/>
      <c r="AC128" s="801"/>
      <c r="AD128" s="801"/>
      <c r="AE128" s="802"/>
      <c r="AF128" s="803">
        <v>205947</v>
      </c>
      <c r="AG128" s="801"/>
      <c r="AH128" s="801"/>
      <c r="AI128" s="801"/>
      <c r="AJ128" s="802"/>
      <c r="AK128" s="803">
        <v>278428</v>
      </c>
      <c r="AL128" s="801"/>
      <c r="AM128" s="801"/>
      <c r="AN128" s="801"/>
      <c r="AO128" s="802"/>
      <c r="AP128" s="804"/>
      <c r="AQ128" s="805"/>
      <c r="AR128" s="805"/>
      <c r="AS128" s="805"/>
      <c r="AT128" s="806"/>
      <c r="AU128" s="220"/>
      <c r="AV128" s="220"/>
      <c r="AW128" s="220"/>
      <c r="AX128" s="807" t="s">
        <v>464</v>
      </c>
      <c r="AY128" s="808"/>
      <c r="AZ128" s="808"/>
      <c r="BA128" s="808"/>
      <c r="BB128" s="808"/>
      <c r="BC128" s="808"/>
      <c r="BD128" s="808"/>
      <c r="BE128" s="809"/>
      <c r="BF128" s="786" t="s">
        <v>122</v>
      </c>
      <c r="BG128" s="787"/>
      <c r="BH128" s="787"/>
      <c r="BI128" s="787"/>
      <c r="BJ128" s="787"/>
      <c r="BK128" s="787"/>
      <c r="BL128" s="810"/>
      <c r="BM128" s="786">
        <v>11.69</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465</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18" customFormat="1" ht="26.25" customHeight="1" x14ac:dyDescent="0.15">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466</v>
      </c>
      <c r="X129" s="777"/>
      <c r="Y129" s="777"/>
      <c r="Z129" s="778"/>
      <c r="AA129" s="779">
        <v>32067253</v>
      </c>
      <c r="AB129" s="780"/>
      <c r="AC129" s="780"/>
      <c r="AD129" s="780"/>
      <c r="AE129" s="781"/>
      <c r="AF129" s="782">
        <v>32545525</v>
      </c>
      <c r="AG129" s="780"/>
      <c r="AH129" s="780"/>
      <c r="AI129" s="780"/>
      <c r="AJ129" s="781"/>
      <c r="AK129" s="782">
        <v>32645001</v>
      </c>
      <c r="AL129" s="780"/>
      <c r="AM129" s="780"/>
      <c r="AN129" s="780"/>
      <c r="AO129" s="781"/>
      <c r="AP129" s="783"/>
      <c r="AQ129" s="784"/>
      <c r="AR129" s="784"/>
      <c r="AS129" s="784"/>
      <c r="AT129" s="785"/>
      <c r="AU129" s="221"/>
      <c r="AV129" s="221"/>
      <c r="AW129" s="221"/>
      <c r="AX129" s="751" t="s">
        <v>467</v>
      </c>
      <c r="AY129" s="752"/>
      <c r="AZ129" s="752"/>
      <c r="BA129" s="752"/>
      <c r="BB129" s="752"/>
      <c r="BC129" s="752"/>
      <c r="BD129" s="752"/>
      <c r="BE129" s="753"/>
      <c r="BF129" s="770" t="s">
        <v>122</v>
      </c>
      <c r="BG129" s="771"/>
      <c r="BH129" s="771"/>
      <c r="BI129" s="771"/>
      <c r="BJ129" s="771"/>
      <c r="BK129" s="771"/>
      <c r="BL129" s="772"/>
      <c r="BM129" s="770">
        <v>16.690000000000001</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774" t="s">
        <v>468</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469</v>
      </c>
      <c r="X130" s="777"/>
      <c r="Y130" s="777"/>
      <c r="Z130" s="778"/>
      <c r="AA130" s="779">
        <v>4761275</v>
      </c>
      <c r="AB130" s="780"/>
      <c r="AC130" s="780"/>
      <c r="AD130" s="780"/>
      <c r="AE130" s="781"/>
      <c r="AF130" s="782">
        <v>4609144</v>
      </c>
      <c r="AG130" s="780"/>
      <c r="AH130" s="780"/>
      <c r="AI130" s="780"/>
      <c r="AJ130" s="781"/>
      <c r="AK130" s="782">
        <v>4289783</v>
      </c>
      <c r="AL130" s="780"/>
      <c r="AM130" s="780"/>
      <c r="AN130" s="780"/>
      <c r="AO130" s="781"/>
      <c r="AP130" s="783"/>
      <c r="AQ130" s="784"/>
      <c r="AR130" s="784"/>
      <c r="AS130" s="784"/>
      <c r="AT130" s="785"/>
      <c r="AU130" s="221"/>
      <c r="AV130" s="221"/>
      <c r="AW130" s="221"/>
      <c r="AX130" s="751" t="s">
        <v>470</v>
      </c>
      <c r="AY130" s="752"/>
      <c r="AZ130" s="752"/>
      <c r="BA130" s="752"/>
      <c r="BB130" s="752"/>
      <c r="BC130" s="752"/>
      <c r="BD130" s="752"/>
      <c r="BE130" s="753"/>
      <c r="BF130" s="754">
        <v>8.6</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471</v>
      </c>
      <c r="X131" s="761"/>
      <c r="Y131" s="761"/>
      <c r="Z131" s="762"/>
      <c r="AA131" s="763">
        <v>27305978</v>
      </c>
      <c r="AB131" s="764"/>
      <c r="AC131" s="764"/>
      <c r="AD131" s="764"/>
      <c r="AE131" s="765"/>
      <c r="AF131" s="766">
        <v>27936381</v>
      </c>
      <c r="AG131" s="764"/>
      <c r="AH131" s="764"/>
      <c r="AI131" s="764"/>
      <c r="AJ131" s="765"/>
      <c r="AK131" s="766">
        <v>28355218</v>
      </c>
      <c r="AL131" s="764"/>
      <c r="AM131" s="764"/>
      <c r="AN131" s="764"/>
      <c r="AO131" s="765"/>
      <c r="AP131" s="767"/>
      <c r="AQ131" s="768"/>
      <c r="AR131" s="768"/>
      <c r="AS131" s="768"/>
      <c r="AT131" s="769"/>
      <c r="AU131" s="221"/>
      <c r="AV131" s="221"/>
      <c r="AW131" s="221"/>
      <c r="AX131" s="729" t="s">
        <v>472</v>
      </c>
      <c r="AY131" s="730"/>
      <c r="AZ131" s="730"/>
      <c r="BA131" s="730"/>
      <c r="BB131" s="730"/>
      <c r="BC131" s="730"/>
      <c r="BD131" s="730"/>
      <c r="BE131" s="731"/>
      <c r="BF131" s="732">
        <v>15.9</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38" t="s">
        <v>473</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474</v>
      </c>
      <c r="W132" s="742"/>
      <c r="X132" s="742"/>
      <c r="Y132" s="742"/>
      <c r="Z132" s="743"/>
      <c r="AA132" s="744">
        <v>8.3525812550000005</v>
      </c>
      <c r="AB132" s="745"/>
      <c r="AC132" s="745"/>
      <c r="AD132" s="745"/>
      <c r="AE132" s="746"/>
      <c r="AF132" s="747">
        <v>8.6316370039999999</v>
      </c>
      <c r="AG132" s="745"/>
      <c r="AH132" s="745"/>
      <c r="AI132" s="745"/>
      <c r="AJ132" s="746"/>
      <c r="AK132" s="747">
        <v>8.9410562809999998</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475</v>
      </c>
      <c r="W133" s="721"/>
      <c r="X133" s="721"/>
      <c r="Y133" s="721"/>
      <c r="Z133" s="722"/>
      <c r="AA133" s="723">
        <v>7.8</v>
      </c>
      <c r="AB133" s="724"/>
      <c r="AC133" s="724"/>
      <c r="AD133" s="724"/>
      <c r="AE133" s="725"/>
      <c r="AF133" s="723">
        <v>8.1</v>
      </c>
      <c r="AG133" s="724"/>
      <c r="AH133" s="724"/>
      <c r="AI133" s="724"/>
      <c r="AJ133" s="725"/>
      <c r="AK133" s="723">
        <v>8.6</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Y9QBRzl7bENBH5PWjpGISGCsZgJ2wekIV7glwheSRjfYA/7vpOLF1FNDUD1AAAvpNEe+HoPdJJYuIgaPVTozCQ==" saltValue="pbWl70Me5T94DuYnXE82P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476</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Pcr+JZsXyql1sfl/G2iNWHJwOF/qEwcGqktCXYIyRbJUbrBlLLUJKlfmHmxSlDQLD6g+JsHLvtBGZ9VhMzhWyw==" saltValue="gtI30FufbDBZY2ZKNJlkmw==" spinCount="100000" sheet="1" objects="1" scenarios="1"/>
  <dataConsolidate/>
  <phoneticPr fontId="2"/>
  <printOptions horizontalCentered="1" verticalCentered="1"/>
  <pageMargins left="0" right="0" top="0" bottom="0" header="0" footer="0"/>
  <pageSetup paperSize="150"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0" zoomScaleNormal="8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K4i2bTz8NFryJIg3/cuh+rb+KBRTeEk+7IcOMLl8zXoJY7S4Rl68NZM6ReNGNJFR685rZVAX9tQ+m6SYB4q+4g==" saltValue="CaDi5pZJALb9+LbT1dTQwg==" spinCount="100000" sheet="1" objects="1" scenarios="1"/>
  <dataConsolidate/>
  <phoneticPr fontId="2"/>
  <printOptions horizontalCentered="1" verticalCentered="1"/>
  <pageMargins left="0" right="0" top="0" bottom="0" header="0" footer="0"/>
  <pageSetup paperSize="150"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477</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478</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479</v>
      </c>
      <c r="AP7" s="260"/>
      <c r="AQ7" s="261" t="s">
        <v>480</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481</v>
      </c>
      <c r="AQ8" s="267" t="s">
        <v>482</v>
      </c>
      <c r="AR8" s="268" t="s">
        <v>483</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484</v>
      </c>
      <c r="AL9" s="1131"/>
      <c r="AM9" s="1131"/>
      <c r="AN9" s="1132"/>
      <c r="AO9" s="269">
        <v>10442849</v>
      </c>
      <c r="AP9" s="269">
        <v>91655</v>
      </c>
      <c r="AQ9" s="270">
        <v>68274</v>
      </c>
      <c r="AR9" s="271">
        <v>34.200000000000003</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485</v>
      </c>
      <c r="AL10" s="1131"/>
      <c r="AM10" s="1131"/>
      <c r="AN10" s="1132"/>
      <c r="AO10" s="272">
        <v>1190</v>
      </c>
      <c r="AP10" s="272">
        <v>10</v>
      </c>
      <c r="AQ10" s="273">
        <v>4860</v>
      </c>
      <c r="AR10" s="274">
        <v>-99.8</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486</v>
      </c>
      <c r="AL11" s="1131"/>
      <c r="AM11" s="1131"/>
      <c r="AN11" s="1132"/>
      <c r="AO11" s="272">
        <v>16749</v>
      </c>
      <c r="AP11" s="272">
        <v>147</v>
      </c>
      <c r="AQ11" s="273">
        <v>567</v>
      </c>
      <c r="AR11" s="274">
        <v>-74.099999999999994</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487</v>
      </c>
      <c r="AL12" s="1131"/>
      <c r="AM12" s="1131"/>
      <c r="AN12" s="1132"/>
      <c r="AO12" s="272" t="s">
        <v>488</v>
      </c>
      <c r="AP12" s="272" t="s">
        <v>488</v>
      </c>
      <c r="AQ12" s="273">
        <v>16</v>
      </c>
      <c r="AR12" s="274" t="s">
        <v>488</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489</v>
      </c>
      <c r="AL13" s="1131"/>
      <c r="AM13" s="1131"/>
      <c r="AN13" s="1132"/>
      <c r="AO13" s="272">
        <v>581332</v>
      </c>
      <c r="AP13" s="272">
        <v>5102</v>
      </c>
      <c r="AQ13" s="273">
        <v>2777</v>
      </c>
      <c r="AR13" s="274">
        <v>83.7</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490</v>
      </c>
      <c r="AL14" s="1131"/>
      <c r="AM14" s="1131"/>
      <c r="AN14" s="1132"/>
      <c r="AO14" s="272">
        <v>156332</v>
      </c>
      <c r="AP14" s="272">
        <v>1372</v>
      </c>
      <c r="AQ14" s="273">
        <v>1330</v>
      </c>
      <c r="AR14" s="274">
        <v>3.2</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491</v>
      </c>
      <c r="AL15" s="1134"/>
      <c r="AM15" s="1134"/>
      <c r="AN15" s="1135"/>
      <c r="AO15" s="272">
        <v>-659272</v>
      </c>
      <c r="AP15" s="272">
        <v>-5786</v>
      </c>
      <c r="AQ15" s="273">
        <v>-3833</v>
      </c>
      <c r="AR15" s="274">
        <v>51</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177</v>
      </c>
      <c r="AL16" s="1134"/>
      <c r="AM16" s="1134"/>
      <c r="AN16" s="1135"/>
      <c r="AO16" s="272">
        <v>10539180</v>
      </c>
      <c r="AP16" s="272">
        <v>92501</v>
      </c>
      <c r="AQ16" s="273">
        <v>73991</v>
      </c>
      <c r="AR16" s="274">
        <v>25</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492</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493</v>
      </c>
      <c r="AP20" s="281" t="s">
        <v>494</v>
      </c>
      <c r="AQ20" s="282" t="s">
        <v>495</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496</v>
      </c>
      <c r="AL21" s="1137"/>
      <c r="AM21" s="1137"/>
      <c r="AN21" s="1138"/>
      <c r="AO21" s="285">
        <v>8.74</v>
      </c>
      <c r="AP21" s="286">
        <v>6.28</v>
      </c>
      <c r="AQ21" s="287">
        <v>2.46</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497</v>
      </c>
      <c r="AL22" s="1137"/>
      <c r="AM22" s="1137"/>
      <c r="AN22" s="1138"/>
      <c r="AO22" s="290">
        <v>99.3</v>
      </c>
      <c r="AP22" s="291">
        <v>98.7</v>
      </c>
      <c r="AQ22" s="292">
        <v>0.6</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29" t="s">
        <v>498</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x14ac:dyDescent="0.15">
      <c r="A27" s="297"/>
      <c r="AO27" s="250"/>
      <c r="AP27" s="250"/>
      <c r="AQ27" s="250"/>
      <c r="AR27" s="250"/>
      <c r="AS27" s="250"/>
      <c r="AT27" s="250"/>
    </row>
    <row r="28" spans="1:46" ht="17.25" x14ac:dyDescent="0.15">
      <c r="A28" s="251" t="s">
        <v>499</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500</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479</v>
      </c>
      <c r="AP30" s="260"/>
      <c r="AQ30" s="261" t="s">
        <v>480</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481</v>
      </c>
      <c r="AQ31" s="267" t="s">
        <v>482</v>
      </c>
      <c r="AR31" s="268" t="s">
        <v>483</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501</v>
      </c>
      <c r="AL32" s="1121"/>
      <c r="AM32" s="1121"/>
      <c r="AN32" s="1122"/>
      <c r="AO32" s="300">
        <v>6238219</v>
      </c>
      <c r="AP32" s="300">
        <v>54752</v>
      </c>
      <c r="AQ32" s="301">
        <v>32402</v>
      </c>
      <c r="AR32" s="302">
        <v>69</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502</v>
      </c>
      <c r="AL33" s="1121"/>
      <c r="AM33" s="1121"/>
      <c r="AN33" s="1122"/>
      <c r="AO33" s="300" t="s">
        <v>488</v>
      </c>
      <c r="AP33" s="300" t="s">
        <v>488</v>
      </c>
      <c r="AQ33" s="301" t="s">
        <v>488</v>
      </c>
      <c r="AR33" s="302" t="s">
        <v>488</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503</v>
      </c>
      <c r="AL34" s="1121"/>
      <c r="AM34" s="1121"/>
      <c r="AN34" s="1122"/>
      <c r="AO34" s="300" t="s">
        <v>488</v>
      </c>
      <c r="AP34" s="300" t="s">
        <v>488</v>
      </c>
      <c r="AQ34" s="301">
        <v>16</v>
      </c>
      <c r="AR34" s="302" t="s">
        <v>488</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504</v>
      </c>
      <c r="AL35" s="1121"/>
      <c r="AM35" s="1121"/>
      <c r="AN35" s="1122"/>
      <c r="AO35" s="300">
        <v>857271</v>
      </c>
      <c r="AP35" s="300">
        <v>7524</v>
      </c>
      <c r="AQ35" s="301">
        <v>5520</v>
      </c>
      <c r="AR35" s="302">
        <v>36.299999999999997</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505</v>
      </c>
      <c r="AL36" s="1121"/>
      <c r="AM36" s="1121"/>
      <c r="AN36" s="1122"/>
      <c r="AO36" s="300" t="s">
        <v>488</v>
      </c>
      <c r="AP36" s="300" t="s">
        <v>488</v>
      </c>
      <c r="AQ36" s="301">
        <v>1296</v>
      </c>
      <c r="AR36" s="302" t="s">
        <v>488</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506</v>
      </c>
      <c r="AL37" s="1121"/>
      <c r="AM37" s="1121"/>
      <c r="AN37" s="1122"/>
      <c r="AO37" s="300">
        <v>7977</v>
      </c>
      <c r="AP37" s="300">
        <v>70</v>
      </c>
      <c r="AQ37" s="301">
        <v>571</v>
      </c>
      <c r="AR37" s="302">
        <v>-87.7</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507</v>
      </c>
      <c r="AL38" s="1124"/>
      <c r="AM38" s="1124"/>
      <c r="AN38" s="1125"/>
      <c r="AO38" s="303" t="s">
        <v>488</v>
      </c>
      <c r="AP38" s="303" t="s">
        <v>488</v>
      </c>
      <c r="AQ38" s="304">
        <v>0</v>
      </c>
      <c r="AR38" s="292" t="s">
        <v>488</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508</v>
      </c>
      <c r="AL39" s="1124"/>
      <c r="AM39" s="1124"/>
      <c r="AN39" s="1125"/>
      <c r="AO39" s="300">
        <v>-278428</v>
      </c>
      <c r="AP39" s="300">
        <v>-2444</v>
      </c>
      <c r="AQ39" s="301">
        <v>-6093</v>
      </c>
      <c r="AR39" s="302">
        <v>-59.9</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509</v>
      </c>
      <c r="AL40" s="1121"/>
      <c r="AM40" s="1121"/>
      <c r="AN40" s="1122"/>
      <c r="AO40" s="300">
        <v>-4289783</v>
      </c>
      <c r="AP40" s="300">
        <v>-37651</v>
      </c>
      <c r="AQ40" s="301">
        <v>-23816</v>
      </c>
      <c r="AR40" s="302">
        <v>58.1</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287</v>
      </c>
      <c r="AL41" s="1127"/>
      <c r="AM41" s="1127"/>
      <c r="AN41" s="1128"/>
      <c r="AO41" s="300">
        <v>2535256</v>
      </c>
      <c r="AP41" s="300">
        <v>22252</v>
      </c>
      <c r="AQ41" s="301">
        <v>9896</v>
      </c>
      <c r="AR41" s="302">
        <v>124.9</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510</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511</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479</v>
      </c>
      <c r="AN49" s="1115" t="s">
        <v>512</v>
      </c>
      <c r="AO49" s="1116"/>
      <c r="AP49" s="1116"/>
      <c r="AQ49" s="1116"/>
      <c r="AR49" s="1117"/>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513</v>
      </c>
      <c r="AO50" s="317" t="s">
        <v>514</v>
      </c>
      <c r="AP50" s="318" t="s">
        <v>515</v>
      </c>
      <c r="AQ50" s="319" t="s">
        <v>516</v>
      </c>
      <c r="AR50" s="320" t="s">
        <v>517</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518</v>
      </c>
      <c r="AL51" s="313"/>
      <c r="AM51" s="321">
        <v>7399661</v>
      </c>
      <c r="AN51" s="322">
        <v>61193</v>
      </c>
      <c r="AO51" s="323">
        <v>1.7</v>
      </c>
      <c r="AP51" s="324">
        <v>44161</v>
      </c>
      <c r="AQ51" s="325">
        <v>3.1</v>
      </c>
      <c r="AR51" s="326">
        <v>-1.4</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519</v>
      </c>
      <c r="AM52" s="329">
        <v>4663017</v>
      </c>
      <c r="AN52" s="330">
        <v>38562</v>
      </c>
      <c r="AO52" s="331">
        <v>22.5</v>
      </c>
      <c r="AP52" s="332">
        <v>23644</v>
      </c>
      <c r="AQ52" s="333">
        <v>3.1</v>
      </c>
      <c r="AR52" s="334">
        <v>19.399999999999999</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520</v>
      </c>
      <c r="AL53" s="313"/>
      <c r="AM53" s="321">
        <v>10486740</v>
      </c>
      <c r="AN53" s="322">
        <v>87864</v>
      </c>
      <c r="AO53" s="323">
        <v>43.6</v>
      </c>
      <c r="AP53" s="324">
        <v>43955</v>
      </c>
      <c r="AQ53" s="325">
        <v>-0.5</v>
      </c>
      <c r="AR53" s="326">
        <v>44.1</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519</v>
      </c>
      <c r="AM54" s="329">
        <v>7035788</v>
      </c>
      <c r="AN54" s="330">
        <v>58950</v>
      </c>
      <c r="AO54" s="331">
        <v>52.9</v>
      </c>
      <c r="AP54" s="332">
        <v>21318</v>
      </c>
      <c r="AQ54" s="333">
        <v>-9.8000000000000007</v>
      </c>
      <c r="AR54" s="334">
        <v>62.7</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521</v>
      </c>
      <c r="AL55" s="313"/>
      <c r="AM55" s="321">
        <v>8657502</v>
      </c>
      <c r="AN55" s="322">
        <v>73641</v>
      </c>
      <c r="AO55" s="323">
        <v>-16.2</v>
      </c>
      <c r="AP55" s="324">
        <v>41921</v>
      </c>
      <c r="AQ55" s="325">
        <v>-4.5999999999999996</v>
      </c>
      <c r="AR55" s="326">
        <v>-11.6</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519</v>
      </c>
      <c r="AM56" s="329">
        <v>6037437</v>
      </c>
      <c r="AN56" s="330">
        <v>51355</v>
      </c>
      <c r="AO56" s="331">
        <v>-12.9</v>
      </c>
      <c r="AP56" s="332">
        <v>21655</v>
      </c>
      <c r="AQ56" s="333">
        <v>1.6</v>
      </c>
      <c r="AR56" s="334">
        <v>-14.5</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522</v>
      </c>
      <c r="AL57" s="313"/>
      <c r="AM57" s="321">
        <v>8280648</v>
      </c>
      <c r="AN57" s="322">
        <v>71479</v>
      </c>
      <c r="AO57" s="323">
        <v>-2.9</v>
      </c>
      <c r="AP57" s="324">
        <v>44585</v>
      </c>
      <c r="AQ57" s="325">
        <v>6.4</v>
      </c>
      <c r="AR57" s="326">
        <v>-9.3000000000000007</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519</v>
      </c>
      <c r="AM58" s="329">
        <v>3731754</v>
      </c>
      <c r="AN58" s="330">
        <v>32213</v>
      </c>
      <c r="AO58" s="331">
        <v>-37.299999999999997</v>
      </c>
      <c r="AP58" s="332">
        <v>23077</v>
      </c>
      <c r="AQ58" s="333">
        <v>6.6</v>
      </c>
      <c r="AR58" s="334">
        <v>-43.9</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523</v>
      </c>
      <c r="AL59" s="313"/>
      <c r="AM59" s="321">
        <v>9016393</v>
      </c>
      <c r="AN59" s="322">
        <v>79136</v>
      </c>
      <c r="AO59" s="323">
        <v>10.7</v>
      </c>
      <c r="AP59" s="324">
        <v>49779</v>
      </c>
      <c r="AQ59" s="325">
        <v>11.6</v>
      </c>
      <c r="AR59" s="326">
        <v>-0.9</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519</v>
      </c>
      <c r="AM60" s="329">
        <v>4537840</v>
      </c>
      <c r="AN60" s="330">
        <v>39828</v>
      </c>
      <c r="AO60" s="331">
        <v>23.6</v>
      </c>
      <c r="AP60" s="332">
        <v>28921</v>
      </c>
      <c r="AQ60" s="333">
        <v>25.3</v>
      </c>
      <c r="AR60" s="334">
        <v>-1.7</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524</v>
      </c>
      <c r="AL61" s="335"/>
      <c r="AM61" s="336">
        <v>8768189</v>
      </c>
      <c r="AN61" s="337">
        <v>74663</v>
      </c>
      <c r="AO61" s="338">
        <v>7.4</v>
      </c>
      <c r="AP61" s="339">
        <v>44880</v>
      </c>
      <c r="AQ61" s="340">
        <v>3.2</v>
      </c>
      <c r="AR61" s="326">
        <v>4.2</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519</v>
      </c>
      <c r="AM62" s="329">
        <v>5201167</v>
      </c>
      <c r="AN62" s="330">
        <v>44182</v>
      </c>
      <c r="AO62" s="331">
        <v>9.8000000000000007</v>
      </c>
      <c r="AP62" s="332">
        <v>23723</v>
      </c>
      <c r="AQ62" s="333">
        <v>5.4</v>
      </c>
      <c r="AR62" s="334">
        <v>4.4000000000000004</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ziulM0iUUru1fegQdxIZHSluE0Vwl9KUoU8xUkcvBnjmV6G5y/qOROpoV+hWe71aNyv6I84wHAJ15rzP2noZWQ==" saltValue="sIHHs48FGnfl7JFmys3j9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150"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476</v>
      </c>
    </row>
    <row r="121" spans="125:125" ht="13.5" hidden="1" customHeight="1" x14ac:dyDescent="0.15">
      <c r="DU121" s="247"/>
    </row>
  </sheetData>
  <sheetProtection algorithmName="SHA-512" hashValue="8yk6v9Ex1ty3psVooPkQ8BlCv2JxyyS2/uKR6BKWKtLckHNY40WuHBegH9OwAg6ycC2RIvQBgyekTFNAAi6VUg==" saltValue="Pt/GFb58W0QPhdDVhOyvcg==" spinCount="100000" sheet="1" objects="1" scenarios="1"/>
  <dataConsolidate/>
  <phoneticPr fontId="2"/>
  <printOptions horizontalCentered="1" verticalCentered="1"/>
  <pageMargins left="0" right="0" top="0.19685039370078741" bottom="0" header="0.39370078740157483" footer="0"/>
  <pageSetup paperSize="150"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476</v>
      </c>
    </row>
  </sheetData>
  <sheetProtection algorithmName="SHA-512" hashValue="zUCU3bLYes+15SrN0cdqizwx5jsIPmja72xRc4v8eKVblITi6l0j0mtMy8LOraA0JwVy2eEetDbfVqs0yIorHw==" saltValue="GsHH0wdDb22mtlHc6VOljw==" spinCount="100000" sheet="1" objects="1" scenarios="1"/>
  <dataConsolidate/>
  <phoneticPr fontId="2"/>
  <printOptions horizontalCentered="1" verticalCentered="1"/>
  <pageMargins left="0" right="0" top="0.19685039370078741" bottom="0" header="0.39370078740157483" footer="0"/>
  <pageSetup paperSize="150"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39" t="s">
        <v>3</v>
      </c>
      <c r="D47" s="1139"/>
      <c r="E47" s="1140"/>
      <c r="F47" s="11">
        <v>15.63</v>
      </c>
      <c r="G47" s="12">
        <v>15.17</v>
      </c>
      <c r="H47" s="12">
        <v>15.7</v>
      </c>
      <c r="I47" s="12">
        <v>15.46</v>
      </c>
      <c r="J47" s="13">
        <v>15.42</v>
      </c>
    </row>
    <row r="48" spans="2:10" ht="57.75" customHeight="1" x14ac:dyDescent="0.15">
      <c r="B48" s="14"/>
      <c r="C48" s="1141" t="s">
        <v>4</v>
      </c>
      <c r="D48" s="1141"/>
      <c r="E48" s="1142"/>
      <c r="F48" s="15">
        <v>6.55</v>
      </c>
      <c r="G48" s="16">
        <v>7.67</v>
      </c>
      <c r="H48" s="16">
        <v>6.56</v>
      </c>
      <c r="I48" s="16">
        <v>5.58</v>
      </c>
      <c r="J48" s="17">
        <v>5.4</v>
      </c>
    </row>
    <row r="49" spans="2:10" ht="57.75" customHeight="1" thickBot="1" x14ac:dyDescent="0.2">
      <c r="B49" s="18"/>
      <c r="C49" s="1143" t="s">
        <v>5</v>
      </c>
      <c r="D49" s="1143"/>
      <c r="E49" s="1144"/>
      <c r="F49" s="19">
        <v>1.84</v>
      </c>
      <c r="G49" s="20">
        <v>1.31</v>
      </c>
      <c r="H49" s="20" t="s">
        <v>531</v>
      </c>
      <c r="I49" s="20" t="s">
        <v>532</v>
      </c>
      <c r="J49" s="21" t="s">
        <v>533</v>
      </c>
    </row>
    <row r="50" spans="2:10" x14ac:dyDescent="0.15"/>
  </sheetData>
  <sheetProtection algorithmName="SHA-512" hashValue="PUjIcolAuJykj2hUqgpjEBO72XWakXYEcz1rLQS/i34xM2UmAXpM/Vc/KNKl7Rl4uVL4gQmesmeFuLU2c2+8Gg==" saltValue="1diHRHjN2aiHXaZs0it7wQ==" spinCount="100000" sheet="1" objects="1" scenarios="1"/>
  <mergeCells count="3">
    <mergeCell ref="C47:E47"/>
    <mergeCell ref="C48:E48"/>
    <mergeCell ref="C49:E49"/>
  </mergeCells>
  <phoneticPr fontId="2"/>
  <printOptions horizontalCentered="1"/>
  <pageMargins left="0" right="0" top="0.19685039370078741" bottom="0" header="0" footer="0"/>
  <pageSetup paperSize="150" scale="60"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51" t="s">
        <v>534</v>
      </c>
      <c r="D34" s="1151"/>
      <c r="E34" s="1152"/>
      <c r="F34" s="32">
        <v>5.08</v>
      </c>
      <c r="G34" s="33">
        <v>5.63</v>
      </c>
      <c r="H34" s="33">
        <v>6.18</v>
      </c>
      <c r="I34" s="33">
        <v>6.92</v>
      </c>
      <c r="J34" s="34">
        <v>7.04</v>
      </c>
      <c r="K34" s="22"/>
      <c r="L34" s="22"/>
      <c r="M34" s="22"/>
      <c r="N34" s="22"/>
      <c r="O34" s="22"/>
      <c r="P34" s="22"/>
    </row>
    <row r="35" spans="1:16" ht="39" customHeight="1" x14ac:dyDescent="0.15">
      <c r="A35" s="22"/>
      <c r="B35" s="35"/>
      <c r="C35" s="1145" t="s">
        <v>535</v>
      </c>
      <c r="D35" s="1146"/>
      <c r="E35" s="1147"/>
      <c r="F35" s="36">
        <v>6.55</v>
      </c>
      <c r="G35" s="37">
        <v>7.66</v>
      </c>
      <c r="H35" s="37">
        <v>6.56</v>
      </c>
      <c r="I35" s="37">
        <v>5.57</v>
      </c>
      <c r="J35" s="38">
        <v>5.39</v>
      </c>
      <c r="K35" s="22"/>
      <c r="L35" s="22"/>
      <c r="M35" s="22"/>
      <c r="N35" s="22"/>
      <c r="O35" s="22"/>
      <c r="P35" s="22"/>
    </row>
    <row r="36" spans="1:16" ht="39" customHeight="1" x14ac:dyDescent="0.15">
      <c r="A36" s="22"/>
      <c r="B36" s="35"/>
      <c r="C36" s="1145" t="s">
        <v>536</v>
      </c>
      <c r="D36" s="1146"/>
      <c r="E36" s="1147"/>
      <c r="F36" s="36">
        <v>1.32</v>
      </c>
      <c r="G36" s="37">
        <v>1.3</v>
      </c>
      <c r="H36" s="37">
        <v>1.52</v>
      </c>
      <c r="I36" s="37">
        <v>1.66</v>
      </c>
      <c r="J36" s="38">
        <v>1.78</v>
      </c>
      <c r="K36" s="22"/>
      <c r="L36" s="22"/>
      <c r="M36" s="22"/>
      <c r="N36" s="22"/>
      <c r="O36" s="22"/>
      <c r="P36" s="22"/>
    </row>
    <row r="37" spans="1:16" ht="39" customHeight="1" x14ac:dyDescent="0.15">
      <c r="A37" s="22"/>
      <c r="B37" s="35"/>
      <c r="C37" s="1145" t="s">
        <v>537</v>
      </c>
      <c r="D37" s="1146"/>
      <c r="E37" s="1147"/>
      <c r="F37" s="36">
        <v>1.05</v>
      </c>
      <c r="G37" s="37">
        <v>0.56999999999999995</v>
      </c>
      <c r="H37" s="37">
        <v>0.97</v>
      </c>
      <c r="I37" s="37">
        <v>0.82</v>
      </c>
      <c r="J37" s="38">
        <v>0.85</v>
      </c>
      <c r="K37" s="22"/>
      <c r="L37" s="22"/>
      <c r="M37" s="22"/>
      <c r="N37" s="22"/>
      <c r="O37" s="22"/>
      <c r="P37" s="22"/>
    </row>
    <row r="38" spans="1:16" ht="39" customHeight="1" x14ac:dyDescent="0.15">
      <c r="A38" s="22"/>
      <c r="B38" s="35"/>
      <c r="C38" s="1145" t="s">
        <v>538</v>
      </c>
      <c r="D38" s="1146"/>
      <c r="E38" s="1147"/>
      <c r="F38" s="36">
        <v>0.3</v>
      </c>
      <c r="G38" s="37">
        <v>1.26</v>
      </c>
      <c r="H38" s="37">
        <v>1.3</v>
      </c>
      <c r="I38" s="37">
        <v>0.22</v>
      </c>
      <c r="J38" s="38">
        <v>0.37</v>
      </c>
      <c r="K38" s="22"/>
      <c r="L38" s="22"/>
      <c r="M38" s="22"/>
      <c r="N38" s="22"/>
      <c r="O38" s="22"/>
      <c r="P38" s="22"/>
    </row>
    <row r="39" spans="1:16" ht="39" customHeight="1" x14ac:dyDescent="0.15">
      <c r="A39" s="22"/>
      <c r="B39" s="35"/>
      <c r="C39" s="1145" t="s">
        <v>539</v>
      </c>
      <c r="D39" s="1146"/>
      <c r="E39" s="1147"/>
      <c r="F39" s="36">
        <v>0</v>
      </c>
      <c r="G39" s="37">
        <v>0</v>
      </c>
      <c r="H39" s="37">
        <v>7.0000000000000007E-2</v>
      </c>
      <c r="I39" s="37">
        <v>0.01</v>
      </c>
      <c r="J39" s="38">
        <v>0.02</v>
      </c>
      <c r="K39" s="22"/>
      <c r="L39" s="22"/>
      <c r="M39" s="22"/>
      <c r="N39" s="22"/>
      <c r="O39" s="22"/>
      <c r="P39" s="22"/>
    </row>
    <row r="40" spans="1:16" ht="39" customHeight="1" x14ac:dyDescent="0.15">
      <c r="A40" s="22"/>
      <c r="B40" s="35"/>
      <c r="C40" s="1145" t="s">
        <v>540</v>
      </c>
      <c r="D40" s="1146"/>
      <c r="E40" s="1147"/>
      <c r="F40" s="36">
        <v>0</v>
      </c>
      <c r="G40" s="37">
        <v>0</v>
      </c>
      <c r="H40" s="37">
        <v>0</v>
      </c>
      <c r="I40" s="37">
        <v>0</v>
      </c>
      <c r="J40" s="38">
        <v>0</v>
      </c>
      <c r="K40" s="22"/>
      <c r="L40" s="22"/>
      <c r="M40" s="22"/>
      <c r="N40" s="22"/>
      <c r="O40" s="22"/>
      <c r="P40" s="22"/>
    </row>
    <row r="41" spans="1:16" ht="39" customHeight="1" x14ac:dyDescent="0.15">
      <c r="A41" s="22"/>
      <c r="B41" s="35"/>
      <c r="C41" s="1145"/>
      <c r="D41" s="1146"/>
      <c r="E41" s="1147"/>
      <c r="F41" s="36"/>
      <c r="G41" s="37"/>
      <c r="H41" s="37"/>
      <c r="I41" s="37"/>
      <c r="J41" s="38"/>
      <c r="K41" s="22"/>
      <c r="L41" s="22"/>
      <c r="M41" s="22"/>
      <c r="N41" s="22"/>
      <c r="O41" s="22"/>
      <c r="P41" s="22"/>
    </row>
    <row r="42" spans="1:16" ht="39" customHeight="1" x14ac:dyDescent="0.15">
      <c r="A42" s="22"/>
      <c r="B42" s="39"/>
      <c r="C42" s="1145" t="s">
        <v>541</v>
      </c>
      <c r="D42" s="1146"/>
      <c r="E42" s="1147"/>
      <c r="F42" s="36" t="s">
        <v>488</v>
      </c>
      <c r="G42" s="37" t="s">
        <v>488</v>
      </c>
      <c r="H42" s="37" t="s">
        <v>488</v>
      </c>
      <c r="I42" s="37" t="s">
        <v>488</v>
      </c>
      <c r="J42" s="38" t="s">
        <v>488</v>
      </c>
      <c r="K42" s="22"/>
      <c r="L42" s="22"/>
      <c r="M42" s="22"/>
      <c r="N42" s="22"/>
      <c r="O42" s="22"/>
      <c r="P42" s="22"/>
    </row>
    <row r="43" spans="1:16" ht="39" customHeight="1" thickBot="1" x14ac:dyDescent="0.2">
      <c r="A43" s="22"/>
      <c r="B43" s="40"/>
      <c r="C43" s="1148" t="s">
        <v>542</v>
      </c>
      <c r="D43" s="1149"/>
      <c r="E43" s="1150"/>
      <c r="F43" s="41" t="s">
        <v>488</v>
      </c>
      <c r="G43" s="42" t="s">
        <v>488</v>
      </c>
      <c r="H43" s="42" t="s">
        <v>488</v>
      </c>
      <c r="I43" s="42" t="s">
        <v>488</v>
      </c>
      <c r="J43" s="43" t="s">
        <v>488</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Dms6DXOeH8UDtzSZ8Wumcq65BLgJcsKRKwVEBeJRYU8Uyxe0P7doRAmMOQt2SpAAwYfhuN4731hMZVxVmDImsg==" saltValue="+u4ItVQ7h7kEHCUVHfyf2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150"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x14ac:dyDescent="0.15">
      <c r="A45" s="48"/>
      <c r="B45" s="1176" t="s">
        <v>9</v>
      </c>
      <c r="C45" s="1177"/>
      <c r="D45" s="58"/>
      <c r="E45" s="1182" t="s">
        <v>10</v>
      </c>
      <c r="F45" s="1182"/>
      <c r="G45" s="1182"/>
      <c r="H45" s="1182"/>
      <c r="I45" s="1182"/>
      <c r="J45" s="1183"/>
      <c r="K45" s="59">
        <v>6598</v>
      </c>
      <c r="L45" s="60">
        <v>6540</v>
      </c>
      <c r="M45" s="60">
        <v>6430</v>
      </c>
      <c r="N45" s="60">
        <v>6350</v>
      </c>
      <c r="O45" s="61">
        <v>6238</v>
      </c>
      <c r="P45" s="48"/>
      <c r="Q45" s="48"/>
      <c r="R45" s="48"/>
      <c r="S45" s="48"/>
      <c r="T45" s="48"/>
      <c r="U45" s="48"/>
    </row>
    <row r="46" spans="1:21" ht="30.75" customHeight="1" x14ac:dyDescent="0.15">
      <c r="A46" s="48"/>
      <c r="B46" s="1178"/>
      <c r="C46" s="1179"/>
      <c r="D46" s="62"/>
      <c r="E46" s="1155" t="s">
        <v>11</v>
      </c>
      <c r="F46" s="1155"/>
      <c r="G46" s="1155"/>
      <c r="H46" s="1155"/>
      <c r="I46" s="1155"/>
      <c r="J46" s="1156"/>
      <c r="K46" s="63" t="s">
        <v>488</v>
      </c>
      <c r="L46" s="64" t="s">
        <v>488</v>
      </c>
      <c r="M46" s="64" t="s">
        <v>488</v>
      </c>
      <c r="N46" s="64" t="s">
        <v>488</v>
      </c>
      <c r="O46" s="65" t="s">
        <v>488</v>
      </c>
      <c r="P46" s="48"/>
      <c r="Q46" s="48"/>
      <c r="R46" s="48"/>
      <c r="S46" s="48"/>
      <c r="T46" s="48"/>
      <c r="U46" s="48"/>
    </row>
    <row r="47" spans="1:21" ht="30.75" customHeight="1" x14ac:dyDescent="0.15">
      <c r="A47" s="48"/>
      <c r="B47" s="1178"/>
      <c r="C47" s="1179"/>
      <c r="D47" s="62"/>
      <c r="E47" s="1155" t="s">
        <v>12</v>
      </c>
      <c r="F47" s="1155"/>
      <c r="G47" s="1155"/>
      <c r="H47" s="1155"/>
      <c r="I47" s="1155"/>
      <c r="J47" s="1156"/>
      <c r="K47" s="63" t="s">
        <v>488</v>
      </c>
      <c r="L47" s="64" t="s">
        <v>488</v>
      </c>
      <c r="M47" s="64" t="s">
        <v>488</v>
      </c>
      <c r="N47" s="64" t="s">
        <v>488</v>
      </c>
      <c r="O47" s="65" t="s">
        <v>488</v>
      </c>
      <c r="P47" s="48"/>
      <c r="Q47" s="48"/>
      <c r="R47" s="48"/>
      <c r="S47" s="48"/>
      <c r="T47" s="48"/>
      <c r="U47" s="48"/>
    </row>
    <row r="48" spans="1:21" ht="30.75" customHeight="1" x14ac:dyDescent="0.15">
      <c r="A48" s="48"/>
      <c r="B48" s="1178"/>
      <c r="C48" s="1179"/>
      <c r="D48" s="62"/>
      <c r="E48" s="1155" t="s">
        <v>13</v>
      </c>
      <c r="F48" s="1155"/>
      <c r="G48" s="1155"/>
      <c r="H48" s="1155"/>
      <c r="I48" s="1155"/>
      <c r="J48" s="1156"/>
      <c r="K48" s="63">
        <v>822</v>
      </c>
      <c r="L48" s="64">
        <v>773</v>
      </c>
      <c r="M48" s="64">
        <v>838</v>
      </c>
      <c r="N48" s="64">
        <v>867</v>
      </c>
      <c r="O48" s="65">
        <v>857</v>
      </c>
      <c r="P48" s="48"/>
      <c r="Q48" s="48"/>
      <c r="R48" s="48"/>
      <c r="S48" s="48"/>
      <c r="T48" s="48"/>
      <c r="U48" s="48"/>
    </row>
    <row r="49" spans="1:21" ht="30.75" customHeight="1" x14ac:dyDescent="0.15">
      <c r="A49" s="48"/>
      <c r="B49" s="1178"/>
      <c r="C49" s="1179"/>
      <c r="D49" s="62"/>
      <c r="E49" s="1155" t="s">
        <v>14</v>
      </c>
      <c r="F49" s="1155"/>
      <c r="G49" s="1155"/>
      <c r="H49" s="1155"/>
      <c r="I49" s="1155"/>
      <c r="J49" s="1156"/>
      <c r="K49" s="63" t="s">
        <v>488</v>
      </c>
      <c r="L49" s="64" t="s">
        <v>488</v>
      </c>
      <c r="M49" s="64" t="s">
        <v>488</v>
      </c>
      <c r="N49" s="64" t="s">
        <v>488</v>
      </c>
      <c r="O49" s="65" t="s">
        <v>488</v>
      </c>
      <c r="P49" s="48"/>
      <c r="Q49" s="48"/>
      <c r="R49" s="48"/>
      <c r="S49" s="48"/>
      <c r="T49" s="48"/>
      <c r="U49" s="48"/>
    </row>
    <row r="50" spans="1:21" ht="30.75" customHeight="1" x14ac:dyDescent="0.15">
      <c r="A50" s="48"/>
      <c r="B50" s="1178"/>
      <c r="C50" s="1179"/>
      <c r="D50" s="62"/>
      <c r="E50" s="1155" t="s">
        <v>15</v>
      </c>
      <c r="F50" s="1155"/>
      <c r="G50" s="1155"/>
      <c r="H50" s="1155"/>
      <c r="I50" s="1155"/>
      <c r="J50" s="1156"/>
      <c r="K50" s="63">
        <v>22</v>
      </c>
      <c r="L50" s="64">
        <v>19</v>
      </c>
      <c r="M50" s="64">
        <v>10</v>
      </c>
      <c r="N50" s="64">
        <v>9</v>
      </c>
      <c r="O50" s="65">
        <v>8</v>
      </c>
      <c r="P50" s="48"/>
      <c r="Q50" s="48"/>
      <c r="R50" s="48"/>
      <c r="S50" s="48"/>
      <c r="T50" s="48"/>
      <c r="U50" s="48"/>
    </row>
    <row r="51" spans="1:21" ht="30.75" customHeight="1" x14ac:dyDescent="0.15">
      <c r="A51" s="48"/>
      <c r="B51" s="1180"/>
      <c r="C51" s="1181"/>
      <c r="D51" s="66"/>
      <c r="E51" s="1155" t="s">
        <v>16</v>
      </c>
      <c r="F51" s="1155"/>
      <c r="G51" s="1155"/>
      <c r="H51" s="1155"/>
      <c r="I51" s="1155"/>
      <c r="J51" s="1156"/>
      <c r="K51" s="63" t="s">
        <v>488</v>
      </c>
      <c r="L51" s="64" t="s">
        <v>488</v>
      </c>
      <c r="M51" s="64" t="s">
        <v>488</v>
      </c>
      <c r="N51" s="64" t="s">
        <v>488</v>
      </c>
      <c r="O51" s="65" t="s">
        <v>488</v>
      </c>
      <c r="P51" s="48"/>
      <c r="Q51" s="48"/>
      <c r="R51" s="48"/>
      <c r="S51" s="48"/>
      <c r="T51" s="48"/>
      <c r="U51" s="48"/>
    </row>
    <row r="52" spans="1:21" ht="30.75" customHeight="1" x14ac:dyDescent="0.15">
      <c r="A52" s="48"/>
      <c r="B52" s="1153" t="s">
        <v>17</v>
      </c>
      <c r="C52" s="1154"/>
      <c r="D52" s="66"/>
      <c r="E52" s="1155" t="s">
        <v>18</v>
      </c>
      <c r="F52" s="1155"/>
      <c r="G52" s="1155"/>
      <c r="H52" s="1155"/>
      <c r="I52" s="1155"/>
      <c r="J52" s="1156"/>
      <c r="K52" s="63">
        <v>5388</v>
      </c>
      <c r="L52" s="64">
        <v>5227</v>
      </c>
      <c r="M52" s="64">
        <v>4996</v>
      </c>
      <c r="N52" s="64">
        <v>4815</v>
      </c>
      <c r="O52" s="65">
        <v>4568</v>
      </c>
      <c r="P52" s="48"/>
      <c r="Q52" s="48"/>
      <c r="R52" s="48"/>
      <c r="S52" s="48"/>
      <c r="T52" s="48"/>
      <c r="U52" s="48"/>
    </row>
    <row r="53" spans="1:21" ht="30.75" customHeight="1" thickBot="1" x14ac:dyDescent="0.2">
      <c r="A53" s="48"/>
      <c r="B53" s="1157" t="s">
        <v>19</v>
      </c>
      <c r="C53" s="1158"/>
      <c r="D53" s="67"/>
      <c r="E53" s="1159" t="s">
        <v>20</v>
      </c>
      <c r="F53" s="1159"/>
      <c r="G53" s="1159"/>
      <c r="H53" s="1159"/>
      <c r="I53" s="1159"/>
      <c r="J53" s="1160"/>
      <c r="K53" s="68">
        <v>2054</v>
      </c>
      <c r="L53" s="69">
        <v>2105</v>
      </c>
      <c r="M53" s="69">
        <v>2282</v>
      </c>
      <c r="N53" s="69">
        <v>2411</v>
      </c>
      <c r="O53" s="70">
        <v>2535</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543</v>
      </c>
      <c r="L57" s="81" t="s">
        <v>544</v>
      </c>
      <c r="M57" s="81" t="s">
        <v>545</v>
      </c>
      <c r="N57" s="81" t="s">
        <v>546</v>
      </c>
      <c r="O57" s="82" t="s">
        <v>547</v>
      </c>
      <c r="P57" s="48"/>
      <c r="Q57" s="48"/>
      <c r="R57" s="48"/>
      <c r="S57" s="48"/>
      <c r="T57" s="48"/>
      <c r="U57" s="48"/>
    </row>
    <row r="58" spans="1:21" ht="31.5" customHeight="1" x14ac:dyDescent="0.15">
      <c r="B58" s="1161" t="s">
        <v>24</v>
      </c>
      <c r="C58" s="1162"/>
      <c r="D58" s="1167" t="s">
        <v>25</v>
      </c>
      <c r="E58" s="1168"/>
      <c r="F58" s="1168"/>
      <c r="G58" s="1168"/>
      <c r="H58" s="1168"/>
      <c r="I58" s="1168"/>
      <c r="J58" s="1169"/>
      <c r="K58" s="83" t="s">
        <v>576</v>
      </c>
      <c r="L58" s="84" t="s">
        <v>576</v>
      </c>
      <c r="M58" s="84" t="s">
        <v>576</v>
      </c>
      <c r="N58" s="84" t="s">
        <v>576</v>
      </c>
      <c r="O58" s="85" t="s">
        <v>576</v>
      </c>
    </row>
    <row r="59" spans="1:21" ht="31.5" customHeight="1" x14ac:dyDescent="0.15">
      <c r="B59" s="1163"/>
      <c r="C59" s="1164"/>
      <c r="D59" s="1170" t="s">
        <v>26</v>
      </c>
      <c r="E59" s="1171"/>
      <c r="F59" s="1171"/>
      <c r="G59" s="1171"/>
      <c r="H59" s="1171"/>
      <c r="I59" s="1171"/>
      <c r="J59" s="1172"/>
      <c r="K59" s="86" t="s">
        <v>576</v>
      </c>
      <c r="L59" s="87" t="s">
        <v>576</v>
      </c>
      <c r="M59" s="87" t="s">
        <v>576</v>
      </c>
      <c r="N59" s="87" t="s">
        <v>576</v>
      </c>
      <c r="O59" s="88" t="s">
        <v>576</v>
      </c>
    </row>
    <row r="60" spans="1:21" ht="31.5" customHeight="1" thickBot="1" x14ac:dyDescent="0.2">
      <c r="B60" s="1165"/>
      <c r="C60" s="1166"/>
      <c r="D60" s="1173" t="s">
        <v>27</v>
      </c>
      <c r="E60" s="1174"/>
      <c r="F60" s="1174"/>
      <c r="G60" s="1174"/>
      <c r="H60" s="1174"/>
      <c r="I60" s="1174"/>
      <c r="J60" s="1175"/>
      <c r="K60" s="89" t="s">
        <v>576</v>
      </c>
      <c r="L60" s="90" t="s">
        <v>576</v>
      </c>
      <c r="M60" s="90" t="s">
        <v>576</v>
      </c>
      <c r="N60" s="90" t="s">
        <v>576</v>
      </c>
      <c r="O60" s="91" t="s">
        <v>576</v>
      </c>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vzfF60HGfijYJIdTXBDK5SL5j0bvPlxmlw8gHDV9n1it+YJOfJ0/u8tdvW9d8+H716FZHeFISQDyebre+ep0Q==" saltValue="C9xejgmKRYUDgUhz3AgLH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150" scale="50"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526</v>
      </c>
      <c r="J40" s="103" t="s">
        <v>527</v>
      </c>
      <c r="K40" s="103" t="s">
        <v>528</v>
      </c>
      <c r="L40" s="103" t="s">
        <v>529</v>
      </c>
      <c r="M40" s="104" t="s">
        <v>530</v>
      </c>
    </row>
    <row r="41" spans="2:13" ht="27.75" customHeight="1" x14ac:dyDescent="0.15">
      <c r="B41" s="1196" t="s">
        <v>30</v>
      </c>
      <c r="C41" s="1197"/>
      <c r="D41" s="105"/>
      <c r="E41" s="1198" t="s">
        <v>31</v>
      </c>
      <c r="F41" s="1198"/>
      <c r="G41" s="1198"/>
      <c r="H41" s="1199"/>
      <c r="I41" s="343">
        <v>55429</v>
      </c>
      <c r="J41" s="344">
        <v>56173</v>
      </c>
      <c r="K41" s="344">
        <v>54690</v>
      </c>
      <c r="L41" s="344">
        <v>54022</v>
      </c>
      <c r="M41" s="345">
        <v>53950</v>
      </c>
    </row>
    <row r="42" spans="2:13" ht="27.75" customHeight="1" x14ac:dyDescent="0.15">
      <c r="B42" s="1186"/>
      <c r="C42" s="1187"/>
      <c r="D42" s="106"/>
      <c r="E42" s="1190" t="s">
        <v>32</v>
      </c>
      <c r="F42" s="1190"/>
      <c r="G42" s="1190"/>
      <c r="H42" s="1191"/>
      <c r="I42" s="346">
        <v>44</v>
      </c>
      <c r="J42" s="347">
        <v>26</v>
      </c>
      <c r="K42" s="347">
        <v>16</v>
      </c>
      <c r="L42" s="347">
        <v>8</v>
      </c>
      <c r="M42" s="348" t="s">
        <v>488</v>
      </c>
    </row>
    <row r="43" spans="2:13" ht="27.75" customHeight="1" x14ac:dyDescent="0.15">
      <c r="B43" s="1186"/>
      <c r="C43" s="1187"/>
      <c r="D43" s="106"/>
      <c r="E43" s="1190" t="s">
        <v>33</v>
      </c>
      <c r="F43" s="1190"/>
      <c r="G43" s="1190"/>
      <c r="H43" s="1191"/>
      <c r="I43" s="346">
        <v>11104</v>
      </c>
      <c r="J43" s="347">
        <v>10223</v>
      </c>
      <c r="K43" s="347">
        <v>9719</v>
      </c>
      <c r="L43" s="347">
        <v>9617</v>
      </c>
      <c r="M43" s="348">
        <v>10640</v>
      </c>
    </row>
    <row r="44" spans="2:13" ht="27.75" customHeight="1" x14ac:dyDescent="0.15">
      <c r="B44" s="1186"/>
      <c r="C44" s="1187"/>
      <c r="D44" s="106"/>
      <c r="E44" s="1190" t="s">
        <v>34</v>
      </c>
      <c r="F44" s="1190"/>
      <c r="G44" s="1190"/>
      <c r="H44" s="1191"/>
      <c r="I44" s="346" t="s">
        <v>488</v>
      </c>
      <c r="J44" s="347" t="s">
        <v>488</v>
      </c>
      <c r="K44" s="347" t="s">
        <v>488</v>
      </c>
      <c r="L44" s="347" t="s">
        <v>488</v>
      </c>
      <c r="M44" s="348" t="s">
        <v>488</v>
      </c>
    </row>
    <row r="45" spans="2:13" ht="27.75" customHeight="1" x14ac:dyDescent="0.15">
      <c r="B45" s="1186"/>
      <c r="C45" s="1187"/>
      <c r="D45" s="106"/>
      <c r="E45" s="1190" t="s">
        <v>35</v>
      </c>
      <c r="F45" s="1190"/>
      <c r="G45" s="1190"/>
      <c r="H45" s="1191"/>
      <c r="I45" s="346">
        <v>8236</v>
      </c>
      <c r="J45" s="347">
        <v>8341</v>
      </c>
      <c r="K45" s="347">
        <v>8116</v>
      </c>
      <c r="L45" s="347">
        <v>8201</v>
      </c>
      <c r="M45" s="348">
        <v>8291</v>
      </c>
    </row>
    <row r="46" spans="2:13" ht="27.75" customHeight="1" x14ac:dyDescent="0.15">
      <c r="B46" s="1186"/>
      <c r="C46" s="1187"/>
      <c r="D46" s="107"/>
      <c r="E46" s="1190" t="s">
        <v>36</v>
      </c>
      <c r="F46" s="1190"/>
      <c r="G46" s="1190"/>
      <c r="H46" s="1191"/>
      <c r="I46" s="346" t="s">
        <v>488</v>
      </c>
      <c r="J46" s="347" t="s">
        <v>488</v>
      </c>
      <c r="K46" s="347" t="s">
        <v>488</v>
      </c>
      <c r="L46" s="347" t="s">
        <v>488</v>
      </c>
      <c r="M46" s="348" t="s">
        <v>488</v>
      </c>
    </row>
    <row r="47" spans="2:13" ht="27.75" customHeight="1" x14ac:dyDescent="0.15">
      <c r="B47" s="1186"/>
      <c r="C47" s="1187"/>
      <c r="D47" s="108"/>
      <c r="E47" s="1200" t="s">
        <v>37</v>
      </c>
      <c r="F47" s="1201"/>
      <c r="G47" s="1201"/>
      <c r="H47" s="1202"/>
      <c r="I47" s="346" t="s">
        <v>488</v>
      </c>
      <c r="J47" s="347" t="s">
        <v>488</v>
      </c>
      <c r="K47" s="347" t="s">
        <v>488</v>
      </c>
      <c r="L47" s="347" t="s">
        <v>488</v>
      </c>
      <c r="M47" s="348" t="s">
        <v>488</v>
      </c>
    </row>
    <row r="48" spans="2:13" ht="27.75" customHeight="1" x14ac:dyDescent="0.15">
      <c r="B48" s="1186"/>
      <c r="C48" s="1187"/>
      <c r="D48" s="106"/>
      <c r="E48" s="1190" t="s">
        <v>38</v>
      </c>
      <c r="F48" s="1190"/>
      <c r="G48" s="1190"/>
      <c r="H48" s="1191"/>
      <c r="I48" s="346" t="s">
        <v>488</v>
      </c>
      <c r="J48" s="347" t="s">
        <v>488</v>
      </c>
      <c r="K48" s="347" t="s">
        <v>488</v>
      </c>
      <c r="L48" s="347" t="s">
        <v>488</v>
      </c>
      <c r="M48" s="348" t="s">
        <v>488</v>
      </c>
    </row>
    <row r="49" spans="2:13" ht="27.75" customHeight="1" x14ac:dyDescent="0.15">
      <c r="B49" s="1188"/>
      <c r="C49" s="1189"/>
      <c r="D49" s="106"/>
      <c r="E49" s="1190" t="s">
        <v>39</v>
      </c>
      <c r="F49" s="1190"/>
      <c r="G49" s="1190"/>
      <c r="H49" s="1191"/>
      <c r="I49" s="346" t="s">
        <v>488</v>
      </c>
      <c r="J49" s="347" t="s">
        <v>488</v>
      </c>
      <c r="K49" s="347" t="s">
        <v>488</v>
      </c>
      <c r="L49" s="347" t="s">
        <v>488</v>
      </c>
      <c r="M49" s="348" t="s">
        <v>488</v>
      </c>
    </row>
    <row r="50" spans="2:13" ht="27.75" customHeight="1" x14ac:dyDescent="0.15">
      <c r="B50" s="1184" t="s">
        <v>40</v>
      </c>
      <c r="C50" s="1185"/>
      <c r="D50" s="109"/>
      <c r="E50" s="1190" t="s">
        <v>41</v>
      </c>
      <c r="F50" s="1190"/>
      <c r="G50" s="1190"/>
      <c r="H50" s="1191"/>
      <c r="I50" s="346">
        <v>22235</v>
      </c>
      <c r="J50" s="347">
        <v>21934</v>
      </c>
      <c r="K50" s="347">
        <v>21417</v>
      </c>
      <c r="L50" s="347">
        <v>21141</v>
      </c>
      <c r="M50" s="348">
        <v>19254</v>
      </c>
    </row>
    <row r="51" spans="2:13" ht="27.75" customHeight="1" x14ac:dyDescent="0.15">
      <c r="B51" s="1186"/>
      <c r="C51" s="1187"/>
      <c r="D51" s="106"/>
      <c r="E51" s="1190" t="s">
        <v>42</v>
      </c>
      <c r="F51" s="1190"/>
      <c r="G51" s="1190"/>
      <c r="H51" s="1191"/>
      <c r="I51" s="346">
        <v>1739</v>
      </c>
      <c r="J51" s="347">
        <v>1730</v>
      </c>
      <c r="K51" s="347">
        <v>1778</v>
      </c>
      <c r="L51" s="347">
        <v>1933</v>
      </c>
      <c r="M51" s="348">
        <v>1875</v>
      </c>
    </row>
    <row r="52" spans="2:13" ht="27.75" customHeight="1" x14ac:dyDescent="0.15">
      <c r="B52" s="1188"/>
      <c r="C52" s="1189"/>
      <c r="D52" s="106"/>
      <c r="E52" s="1190" t="s">
        <v>43</v>
      </c>
      <c r="F52" s="1190"/>
      <c r="G52" s="1190"/>
      <c r="H52" s="1191"/>
      <c r="I52" s="346">
        <v>50942</v>
      </c>
      <c r="J52" s="347">
        <v>49966</v>
      </c>
      <c r="K52" s="347">
        <v>48588</v>
      </c>
      <c r="L52" s="347">
        <v>48174</v>
      </c>
      <c r="M52" s="348">
        <v>47233</v>
      </c>
    </row>
    <row r="53" spans="2:13" ht="27.75" customHeight="1" thickBot="1" x14ac:dyDescent="0.2">
      <c r="B53" s="1192" t="s">
        <v>19</v>
      </c>
      <c r="C53" s="1193"/>
      <c r="D53" s="110"/>
      <c r="E53" s="1194" t="s">
        <v>44</v>
      </c>
      <c r="F53" s="1194"/>
      <c r="G53" s="1194"/>
      <c r="H53" s="1195"/>
      <c r="I53" s="349">
        <v>-105</v>
      </c>
      <c r="J53" s="350">
        <v>1133</v>
      </c>
      <c r="K53" s="350">
        <v>758</v>
      </c>
      <c r="L53" s="350">
        <v>600</v>
      </c>
      <c r="M53" s="351">
        <v>4520</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qif9LmECvoDMG0P2Yu9zYNVp5LkLRCB1AcmT0T1B/4pFMabS87UpbduPkQvP29ejMpMFh4gL4fBzREgh5rarAA==" saltValue="zXwyOHymxGPUTa1/XxhRO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150" scale="58"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528</v>
      </c>
      <c r="G54" s="119" t="s">
        <v>529</v>
      </c>
      <c r="H54" s="120" t="s">
        <v>530</v>
      </c>
    </row>
    <row r="55" spans="2:8" ht="52.5" customHeight="1" x14ac:dyDescent="0.15">
      <c r="B55" s="121"/>
      <c r="C55" s="1211" t="s">
        <v>46</v>
      </c>
      <c r="D55" s="1211"/>
      <c r="E55" s="1212"/>
      <c r="F55" s="352">
        <v>5033</v>
      </c>
      <c r="G55" s="352">
        <v>5033</v>
      </c>
      <c r="H55" s="353">
        <v>5033</v>
      </c>
    </row>
    <row r="56" spans="2:8" ht="52.5" customHeight="1" x14ac:dyDescent="0.15">
      <c r="B56" s="122"/>
      <c r="C56" s="1213" t="s">
        <v>47</v>
      </c>
      <c r="D56" s="1213"/>
      <c r="E56" s="1214"/>
      <c r="F56" s="354">
        <v>2753</v>
      </c>
      <c r="G56" s="354">
        <v>2607</v>
      </c>
      <c r="H56" s="355">
        <v>2405</v>
      </c>
    </row>
    <row r="57" spans="2:8" ht="53.25" customHeight="1" x14ac:dyDescent="0.15">
      <c r="B57" s="122"/>
      <c r="C57" s="1215" t="s">
        <v>48</v>
      </c>
      <c r="D57" s="1215"/>
      <c r="E57" s="1216"/>
      <c r="F57" s="356">
        <v>9284</v>
      </c>
      <c r="G57" s="356">
        <v>8119</v>
      </c>
      <c r="H57" s="357">
        <v>6344</v>
      </c>
    </row>
    <row r="58" spans="2:8" ht="45.75" customHeight="1" x14ac:dyDescent="0.15">
      <c r="B58" s="123"/>
      <c r="C58" s="1203" t="s">
        <v>570</v>
      </c>
      <c r="D58" s="1204"/>
      <c r="E58" s="1205"/>
      <c r="F58" s="358">
        <v>4512</v>
      </c>
      <c r="G58" s="358">
        <v>3975</v>
      </c>
      <c r="H58" s="359">
        <v>2520</v>
      </c>
    </row>
    <row r="59" spans="2:8" ht="45.75" customHeight="1" x14ac:dyDescent="0.15">
      <c r="B59" s="123"/>
      <c r="C59" s="1203" t="s">
        <v>571</v>
      </c>
      <c r="D59" s="1204"/>
      <c r="E59" s="1205"/>
      <c r="F59" s="358">
        <v>1117</v>
      </c>
      <c r="G59" s="358">
        <v>1057</v>
      </c>
      <c r="H59" s="359">
        <v>1023</v>
      </c>
    </row>
    <row r="60" spans="2:8" ht="45.75" customHeight="1" x14ac:dyDescent="0.15">
      <c r="B60" s="123"/>
      <c r="C60" s="1203" t="s">
        <v>572</v>
      </c>
      <c r="D60" s="1204"/>
      <c r="E60" s="1205"/>
      <c r="F60" s="358">
        <v>936</v>
      </c>
      <c r="G60" s="358">
        <v>937</v>
      </c>
      <c r="H60" s="359">
        <v>860</v>
      </c>
    </row>
    <row r="61" spans="2:8" ht="45.75" customHeight="1" x14ac:dyDescent="0.15">
      <c r="B61" s="123"/>
      <c r="C61" s="1203" t="s">
        <v>573</v>
      </c>
      <c r="D61" s="1204"/>
      <c r="E61" s="1205"/>
      <c r="F61" s="358">
        <v>846</v>
      </c>
      <c r="G61" s="358">
        <v>648</v>
      </c>
      <c r="H61" s="359">
        <v>551</v>
      </c>
    </row>
    <row r="62" spans="2:8" ht="45.75" customHeight="1" thickBot="1" x14ac:dyDescent="0.2">
      <c r="B62" s="124"/>
      <c r="C62" s="1206" t="s">
        <v>574</v>
      </c>
      <c r="D62" s="1207"/>
      <c r="E62" s="1208"/>
      <c r="F62" s="360">
        <v>305</v>
      </c>
      <c r="G62" s="360">
        <v>428</v>
      </c>
      <c r="H62" s="361">
        <v>526</v>
      </c>
    </row>
    <row r="63" spans="2:8" ht="52.5" customHeight="1" thickBot="1" x14ac:dyDescent="0.2">
      <c r="B63" s="125"/>
      <c r="C63" s="1209" t="s">
        <v>49</v>
      </c>
      <c r="D63" s="1209"/>
      <c r="E63" s="1210"/>
      <c r="F63" s="362">
        <v>17070</v>
      </c>
      <c r="G63" s="362">
        <v>15759</v>
      </c>
      <c r="H63" s="363">
        <v>13781</v>
      </c>
    </row>
    <row r="64" spans="2:8" x14ac:dyDescent="0.15"/>
    <row r="65" s="1" customFormat="1" ht="13.5" hidden="1" customHeight="1" x14ac:dyDescent="0.15"/>
    <row r="66" s="1" customFormat="1" ht="13.5" hidden="1" customHeight="1" x14ac:dyDescent="0.15"/>
    <row r="67" s="1" customFormat="1" ht="13.5" hidden="1" customHeight="1" x14ac:dyDescent="0.15"/>
    <row r="68" s="1" customFormat="1" ht="13.5" hidden="1" customHeight="1" x14ac:dyDescent="0.15"/>
    <row r="69" s="1" customFormat="1" ht="13.5" hidden="1" customHeight="1" x14ac:dyDescent="0.15"/>
    <row r="70" s="1" customFormat="1" ht="13.5" hidden="1" customHeight="1" x14ac:dyDescent="0.15"/>
  </sheetData>
  <sheetProtection algorithmName="SHA-512" hashValue="FcVx/Ma47iWTYusRPPGmwdJVKfs2sw00IJlVHbl5qzf6Oo2dYb1TNIar/VmpxpVEu/aFGxl/H0T5oWNI+xpGHA==" saltValue="mWLnH/uy7FQH6HsRfhBQ4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150"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EF3A4-1686-4F16-973B-161FCA534D1C}">
  <sheetPr>
    <pageSetUpPr fitToPage="1"/>
  </sheetPr>
  <dimension ref="A1:DE85"/>
  <sheetViews>
    <sheetView showGridLines="0" zoomScale="90" zoomScaleNormal="90" zoomScaleSheetLayoutView="55" workbookViewId="0"/>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578</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579</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580</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581</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526</v>
      </c>
      <c r="BQ50" s="1250"/>
      <c r="BR50" s="1250"/>
      <c r="BS50" s="1250"/>
      <c r="BT50" s="1250"/>
      <c r="BU50" s="1250"/>
      <c r="BV50" s="1250"/>
      <c r="BW50" s="1250"/>
      <c r="BX50" s="1250" t="s">
        <v>527</v>
      </c>
      <c r="BY50" s="1250"/>
      <c r="BZ50" s="1250"/>
      <c r="CA50" s="1250"/>
      <c r="CB50" s="1250"/>
      <c r="CC50" s="1250"/>
      <c r="CD50" s="1250"/>
      <c r="CE50" s="1250"/>
      <c r="CF50" s="1250" t="s">
        <v>528</v>
      </c>
      <c r="CG50" s="1250"/>
      <c r="CH50" s="1250"/>
      <c r="CI50" s="1250"/>
      <c r="CJ50" s="1250"/>
      <c r="CK50" s="1250"/>
      <c r="CL50" s="1250"/>
      <c r="CM50" s="1250"/>
      <c r="CN50" s="1250" t="s">
        <v>529</v>
      </c>
      <c r="CO50" s="1250"/>
      <c r="CP50" s="1250"/>
      <c r="CQ50" s="1250"/>
      <c r="CR50" s="1250"/>
      <c r="CS50" s="1250"/>
      <c r="CT50" s="1250"/>
      <c r="CU50" s="1250"/>
      <c r="CV50" s="1250" t="s">
        <v>530</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582</v>
      </c>
      <c r="AO51" s="1254"/>
      <c r="AP51" s="1254"/>
      <c r="AQ51" s="1254"/>
      <c r="AR51" s="1254"/>
      <c r="AS51" s="1254"/>
      <c r="AT51" s="1254"/>
      <c r="AU51" s="1254"/>
      <c r="AV51" s="1254"/>
      <c r="AW51" s="1254"/>
      <c r="AX51" s="1254"/>
      <c r="AY51" s="1254"/>
      <c r="AZ51" s="1254"/>
      <c r="BA51" s="1254"/>
      <c r="BB51" s="1254" t="s">
        <v>583</v>
      </c>
      <c r="BC51" s="1254"/>
      <c r="BD51" s="1254"/>
      <c r="BE51" s="1254"/>
      <c r="BF51" s="1254"/>
      <c r="BG51" s="1254"/>
      <c r="BH51" s="1254"/>
      <c r="BI51" s="1254"/>
      <c r="BJ51" s="1254"/>
      <c r="BK51" s="1254"/>
      <c r="BL51" s="1254"/>
      <c r="BM51" s="1254"/>
      <c r="BN51" s="1254"/>
      <c r="BO51" s="1254"/>
      <c r="BP51" s="1255"/>
      <c r="BQ51" s="1255"/>
      <c r="BR51" s="1255"/>
      <c r="BS51" s="1255"/>
      <c r="BT51" s="1255"/>
      <c r="BU51" s="1255"/>
      <c r="BV51" s="1255"/>
      <c r="BW51" s="1255"/>
      <c r="BX51" s="1255">
        <v>4</v>
      </c>
      <c r="BY51" s="1255"/>
      <c r="BZ51" s="1255"/>
      <c r="CA51" s="1255"/>
      <c r="CB51" s="1255"/>
      <c r="CC51" s="1255"/>
      <c r="CD51" s="1255"/>
      <c r="CE51" s="1255"/>
      <c r="CF51" s="1255">
        <v>2.7</v>
      </c>
      <c r="CG51" s="1255"/>
      <c r="CH51" s="1255"/>
      <c r="CI51" s="1255"/>
      <c r="CJ51" s="1255"/>
      <c r="CK51" s="1255"/>
      <c r="CL51" s="1255"/>
      <c r="CM51" s="1255"/>
      <c r="CN51" s="1255">
        <v>2.1</v>
      </c>
      <c r="CO51" s="1255"/>
      <c r="CP51" s="1255"/>
      <c r="CQ51" s="1255"/>
      <c r="CR51" s="1255"/>
      <c r="CS51" s="1255"/>
      <c r="CT51" s="1255"/>
      <c r="CU51" s="1255"/>
      <c r="CV51" s="1255">
        <v>15.9</v>
      </c>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584</v>
      </c>
      <c r="BC53" s="1254"/>
      <c r="BD53" s="1254"/>
      <c r="BE53" s="1254"/>
      <c r="BF53" s="1254"/>
      <c r="BG53" s="1254"/>
      <c r="BH53" s="1254"/>
      <c r="BI53" s="1254"/>
      <c r="BJ53" s="1254"/>
      <c r="BK53" s="1254"/>
      <c r="BL53" s="1254"/>
      <c r="BM53" s="1254"/>
      <c r="BN53" s="1254"/>
      <c r="BO53" s="1254"/>
      <c r="BP53" s="1255">
        <v>58.1</v>
      </c>
      <c r="BQ53" s="1255"/>
      <c r="BR53" s="1255"/>
      <c r="BS53" s="1255"/>
      <c r="BT53" s="1255"/>
      <c r="BU53" s="1255"/>
      <c r="BV53" s="1255"/>
      <c r="BW53" s="1255"/>
      <c r="BX53" s="1255">
        <v>59.2</v>
      </c>
      <c r="BY53" s="1255"/>
      <c r="BZ53" s="1255"/>
      <c r="CA53" s="1255"/>
      <c r="CB53" s="1255"/>
      <c r="CC53" s="1255"/>
      <c r="CD53" s="1255"/>
      <c r="CE53" s="1255"/>
      <c r="CF53" s="1255">
        <v>59.2</v>
      </c>
      <c r="CG53" s="1255"/>
      <c r="CH53" s="1255"/>
      <c r="CI53" s="1255"/>
      <c r="CJ53" s="1255"/>
      <c r="CK53" s="1255"/>
      <c r="CL53" s="1255"/>
      <c r="CM53" s="1255"/>
      <c r="CN53" s="1255">
        <v>60.3</v>
      </c>
      <c r="CO53" s="1255"/>
      <c r="CP53" s="1255"/>
      <c r="CQ53" s="1255"/>
      <c r="CR53" s="1255"/>
      <c r="CS53" s="1255"/>
      <c r="CT53" s="1255"/>
      <c r="CU53" s="1255"/>
      <c r="CV53" s="1255">
        <v>61.3</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585</v>
      </c>
      <c r="AO55" s="1250"/>
      <c r="AP55" s="1250"/>
      <c r="AQ55" s="1250"/>
      <c r="AR55" s="1250"/>
      <c r="AS55" s="1250"/>
      <c r="AT55" s="1250"/>
      <c r="AU55" s="1250"/>
      <c r="AV55" s="1250"/>
      <c r="AW55" s="1250"/>
      <c r="AX55" s="1250"/>
      <c r="AY55" s="1250"/>
      <c r="AZ55" s="1250"/>
      <c r="BA55" s="1250"/>
      <c r="BB55" s="1254" t="s">
        <v>583</v>
      </c>
      <c r="BC55" s="1254"/>
      <c r="BD55" s="1254"/>
      <c r="BE55" s="1254"/>
      <c r="BF55" s="1254"/>
      <c r="BG55" s="1254"/>
      <c r="BH55" s="1254"/>
      <c r="BI55" s="1254"/>
      <c r="BJ55" s="1254"/>
      <c r="BK55" s="1254"/>
      <c r="BL55" s="1254"/>
      <c r="BM55" s="1254"/>
      <c r="BN55" s="1254"/>
      <c r="BO55" s="1254"/>
      <c r="BP55" s="1255">
        <v>3.9</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584</v>
      </c>
      <c r="BC57" s="1254"/>
      <c r="BD57" s="1254"/>
      <c r="BE57" s="1254"/>
      <c r="BF57" s="1254"/>
      <c r="BG57" s="1254"/>
      <c r="BH57" s="1254"/>
      <c r="BI57" s="1254"/>
      <c r="BJ57" s="1254"/>
      <c r="BK57" s="1254"/>
      <c r="BL57" s="1254"/>
      <c r="BM57" s="1254"/>
      <c r="BN57" s="1254"/>
      <c r="BO57" s="1254"/>
      <c r="BP57" s="1255">
        <v>63.1</v>
      </c>
      <c r="BQ57" s="1255"/>
      <c r="BR57" s="1255"/>
      <c r="BS57" s="1255"/>
      <c r="BT57" s="1255"/>
      <c r="BU57" s="1255"/>
      <c r="BV57" s="1255"/>
      <c r="BW57" s="1255"/>
      <c r="BX57" s="1255">
        <v>63.2</v>
      </c>
      <c r="BY57" s="1255"/>
      <c r="BZ57" s="1255"/>
      <c r="CA57" s="1255"/>
      <c r="CB57" s="1255"/>
      <c r="CC57" s="1255"/>
      <c r="CD57" s="1255"/>
      <c r="CE57" s="1255"/>
      <c r="CF57" s="1255">
        <v>64</v>
      </c>
      <c r="CG57" s="1255"/>
      <c r="CH57" s="1255"/>
      <c r="CI57" s="1255"/>
      <c r="CJ57" s="1255"/>
      <c r="CK57" s="1255"/>
      <c r="CL57" s="1255"/>
      <c r="CM57" s="1255"/>
      <c r="CN57" s="1255">
        <v>65.5</v>
      </c>
      <c r="CO57" s="1255"/>
      <c r="CP57" s="1255"/>
      <c r="CQ57" s="1255"/>
      <c r="CR57" s="1255"/>
      <c r="CS57" s="1255"/>
      <c r="CT57" s="1255"/>
      <c r="CU57" s="1255"/>
      <c r="CV57" s="1255">
        <v>66.099999999999994</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586</v>
      </c>
    </row>
    <row r="64" spans="1:109" x14ac:dyDescent="0.15">
      <c r="B64" s="1225"/>
      <c r="G64" s="1232"/>
      <c r="I64" s="1265"/>
      <c r="J64" s="1265"/>
      <c r="K64" s="1265"/>
      <c r="L64" s="1265"/>
      <c r="M64" s="1265"/>
      <c r="N64" s="1266"/>
      <c r="AM64" s="1232"/>
      <c r="AN64" s="1232" t="s">
        <v>579</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x14ac:dyDescent="0.15">
      <c r="B65" s="1225"/>
      <c r="AN65" s="1234" t="s">
        <v>587</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0"/>
      <c r="I71" s="1271"/>
      <c r="J71" s="1268"/>
      <c r="K71" s="1268"/>
      <c r="L71" s="1269"/>
      <c r="M71" s="1268"/>
      <c r="N71" s="1269"/>
      <c r="AM71" s="1270"/>
      <c r="AN71" s="1219" t="s">
        <v>581</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526</v>
      </c>
      <c r="BQ72" s="1250"/>
      <c r="BR72" s="1250"/>
      <c r="BS72" s="1250"/>
      <c r="BT72" s="1250"/>
      <c r="BU72" s="1250"/>
      <c r="BV72" s="1250"/>
      <c r="BW72" s="1250"/>
      <c r="BX72" s="1250" t="s">
        <v>527</v>
      </c>
      <c r="BY72" s="1250"/>
      <c r="BZ72" s="1250"/>
      <c r="CA72" s="1250"/>
      <c r="CB72" s="1250"/>
      <c r="CC72" s="1250"/>
      <c r="CD72" s="1250"/>
      <c r="CE72" s="1250"/>
      <c r="CF72" s="1250" t="s">
        <v>528</v>
      </c>
      <c r="CG72" s="1250"/>
      <c r="CH72" s="1250"/>
      <c r="CI72" s="1250"/>
      <c r="CJ72" s="1250"/>
      <c r="CK72" s="1250"/>
      <c r="CL72" s="1250"/>
      <c r="CM72" s="1250"/>
      <c r="CN72" s="1250" t="s">
        <v>529</v>
      </c>
      <c r="CO72" s="1250"/>
      <c r="CP72" s="1250"/>
      <c r="CQ72" s="1250"/>
      <c r="CR72" s="1250"/>
      <c r="CS72" s="1250"/>
      <c r="CT72" s="1250"/>
      <c r="CU72" s="1250"/>
      <c r="CV72" s="1250" t="s">
        <v>530</v>
      </c>
      <c r="CW72" s="1250"/>
      <c r="CX72" s="1250"/>
      <c r="CY72" s="1250"/>
      <c r="CZ72" s="1250"/>
      <c r="DA72" s="1250"/>
      <c r="DB72" s="1250"/>
      <c r="DC72" s="1250"/>
    </row>
    <row r="73" spans="2:107" x14ac:dyDescent="0.15">
      <c r="B73" s="1225"/>
      <c r="G73" s="1251"/>
      <c r="H73" s="1251"/>
      <c r="I73" s="1251"/>
      <c r="J73" s="1251"/>
      <c r="K73" s="1272"/>
      <c r="L73" s="1272"/>
      <c r="M73" s="1272"/>
      <c r="N73" s="1272"/>
      <c r="AM73" s="1243"/>
      <c r="AN73" s="1254" t="s">
        <v>582</v>
      </c>
      <c r="AO73" s="1254"/>
      <c r="AP73" s="1254"/>
      <c r="AQ73" s="1254"/>
      <c r="AR73" s="1254"/>
      <c r="AS73" s="1254"/>
      <c r="AT73" s="1254"/>
      <c r="AU73" s="1254"/>
      <c r="AV73" s="1254"/>
      <c r="AW73" s="1254"/>
      <c r="AX73" s="1254"/>
      <c r="AY73" s="1254"/>
      <c r="AZ73" s="1254"/>
      <c r="BA73" s="1254"/>
      <c r="BB73" s="1254" t="s">
        <v>583</v>
      </c>
      <c r="BC73" s="1254"/>
      <c r="BD73" s="1254"/>
      <c r="BE73" s="1254"/>
      <c r="BF73" s="1254"/>
      <c r="BG73" s="1254"/>
      <c r="BH73" s="1254"/>
      <c r="BI73" s="1254"/>
      <c r="BJ73" s="1254"/>
      <c r="BK73" s="1254"/>
      <c r="BL73" s="1254"/>
      <c r="BM73" s="1254"/>
      <c r="BN73" s="1254"/>
      <c r="BO73" s="1254"/>
      <c r="BP73" s="1255"/>
      <c r="BQ73" s="1255"/>
      <c r="BR73" s="1255"/>
      <c r="BS73" s="1255"/>
      <c r="BT73" s="1255"/>
      <c r="BU73" s="1255"/>
      <c r="BV73" s="1255"/>
      <c r="BW73" s="1255"/>
      <c r="BX73" s="1255">
        <v>4</v>
      </c>
      <c r="BY73" s="1255"/>
      <c r="BZ73" s="1255"/>
      <c r="CA73" s="1255"/>
      <c r="CB73" s="1255"/>
      <c r="CC73" s="1255"/>
      <c r="CD73" s="1255"/>
      <c r="CE73" s="1255"/>
      <c r="CF73" s="1255">
        <v>2.7</v>
      </c>
      <c r="CG73" s="1255"/>
      <c r="CH73" s="1255"/>
      <c r="CI73" s="1255"/>
      <c r="CJ73" s="1255"/>
      <c r="CK73" s="1255"/>
      <c r="CL73" s="1255"/>
      <c r="CM73" s="1255"/>
      <c r="CN73" s="1255">
        <v>2.1</v>
      </c>
      <c r="CO73" s="1255"/>
      <c r="CP73" s="1255"/>
      <c r="CQ73" s="1255"/>
      <c r="CR73" s="1255"/>
      <c r="CS73" s="1255"/>
      <c r="CT73" s="1255"/>
      <c r="CU73" s="1255"/>
      <c r="CV73" s="1255">
        <v>15.9</v>
      </c>
      <c r="CW73" s="1255"/>
      <c r="CX73" s="1255"/>
      <c r="CY73" s="1255"/>
      <c r="CZ73" s="1255"/>
      <c r="DA73" s="1255"/>
      <c r="DB73" s="1255"/>
      <c r="DC73" s="1255"/>
    </row>
    <row r="74" spans="2:107"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588</v>
      </c>
      <c r="BC75" s="1254"/>
      <c r="BD75" s="1254"/>
      <c r="BE75" s="1254"/>
      <c r="BF75" s="1254"/>
      <c r="BG75" s="1254"/>
      <c r="BH75" s="1254"/>
      <c r="BI75" s="1254"/>
      <c r="BJ75" s="1254"/>
      <c r="BK75" s="1254"/>
      <c r="BL75" s="1254"/>
      <c r="BM75" s="1254"/>
      <c r="BN75" s="1254"/>
      <c r="BO75" s="1254"/>
      <c r="BP75" s="1255">
        <v>8.1</v>
      </c>
      <c r="BQ75" s="1255"/>
      <c r="BR75" s="1255"/>
      <c r="BS75" s="1255"/>
      <c r="BT75" s="1255"/>
      <c r="BU75" s="1255"/>
      <c r="BV75" s="1255"/>
      <c r="BW75" s="1255"/>
      <c r="BX75" s="1255">
        <v>7.7</v>
      </c>
      <c r="BY75" s="1255"/>
      <c r="BZ75" s="1255"/>
      <c r="CA75" s="1255"/>
      <c r="CB75" s="1255"/>
      <c r="CC75" s="1255"/>
      <c r="CD75" s="1255"/>
      <c r="CE75" s="1255"/>
      <c r="CF75" s="1255">
        <v>7.8</v>
      </c>
      <c r="CG75" s="1255"/>
      <c r="CH75" s="1255"/>
      <c r="CI75" s="1255"/>
      <c r="CJ75" s="1255"/>
      <c r="CK75" s="1255"/>
      <c r="CL75" s="1255"/>
      <c r="CM75" s="1255"/>
      <c r="CN75" s="1255">
        <v>8.1</v>
      </c>
      <c r="CO75" s="1255"/>
      <c r="CP75" s="1255"/>
      <c r="CQ75" s="1255"/>
      <c r="CR75" s="1255"/>
      <c r="CS75" s="1255"/>
      <c r="CT75" s="1255"/>
      <c r="CU75" s="1255"/>
      <c r="CV75" s="1255">
        <v>8.6</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2"/>
      <c r="L77" s="1272"/>
      <c r="M77" s="1272"/>
      <c r="N77" s="1272"/>
      <c r="AN77" s="1250" t="s">
        <v>585</v>
      </c>
      <c r="AO77" s="1250"/>
      <c r="AP77" s="1250"/>
      <c r="AQ77" s="1250"/>
      <c r="AR77" s="1250"/>
      <c r="AS77" s="1250"/>
      <c r="AT77" s="1250"/>
      <c r="AU77" s="1250"/>
      <c r="AV77" s="1250"/>
      <c r="AW77" s="1250"/>
      <c r="AX77" s="1250"/>
      <c r="AY77" s="1250"/>
      <c r="AZ77" s="1250"/>
      <c r="BA77" s="1250"/>
      <c r="BB77" s="1254" t="s">
        <v>583</v>
      </c>
      <c r="BC77" s="1254"/>
      <c r="BD77" s="1254"/>
      <c r="BE77" s="1254"/>
      <c r="BF77" s="1254"/>
      <c r="BG77" s="1254"/>
      <c r="BH77" s="1254"/>
      <c r="BI77" s="1254"/>
      <c r="BJ77" s="1254"/>
      <c r="BK77" s="1254"/>
      <c r="BL77" s="1254"/>
      <c r="BM77" s="1254"/>
      <c r="BN77" s="1254"/>
      <c r="BO77" s="1254"/>
      <c r="BP77" s="1255">
        <v>3.9</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588</v>
      </c>
      <c r="BC79" s="1254"/>
      <c r="BD79" s="1254"/>
      <c r="BE79" s="1254"/>
      <c r="BF79" s="1254"/>
      <c r="BG79" s="1254"/>
      <c r="BH79" s="1254"/>
      <c r="BI79" s="1254"/>
      <c r="BJ79" s="1254"/>
      <c r="BK79" s="1254"/>
      <c r="BL79" s="1254"/>
      <c r="BM79" s="1254"/>
      <c r="BN79" s="1254"/>
      <c r="BO79" s="1254"/>
      <c r="BP79" s="1255">
        <v>4.2</v>
      </c>
      <c r="BQ79" s="1255"/>
      <c r="BR79" s="1255"/>
      <c r="BS79" s="1255"/>
      <c r="BT79" s="1255"/>
      <c r="BU79" s="1255"/>
      <c r="BV79" s="1255"/>
      <c r="BW79" s="1255"/>
      <c r="BX79" s="1255">
        <v>4.5</v>
      </c>
      <c r="BY79" s="1255"/>
      <c r="BZ79" s="1255"/>
      <c r="CA79" s="1255"/>
      <c r="CB79" s="1255"/>
      <c r="CC79" s="1255"/>
      <c r="CD79" s="1255"/>
      <c r="CE79" s="1255"/>
      <c r="CF79" s="1255">
        <v>4.5999999999999996</v>
      </c>
      <c r="CG79" s="1255"/>
      <c r="CH79" s="1255"/>
      <c r="CI79" s="1255"/>
      <c r="CJ79" s="1255"/>
      <c r="CK79" s="1255"/>
      <c r="CL79" s="1255"/>
      <c r="CM79" s="1255"/>
      <c r="CN79" s="1255">
        <v>4.7</v>
      </c>
      <c r="CO79" s="1255"/>
      <c r="CP79" s="1255"/>
      <c r="CQ79" s="1255"/>
      <c r="CR79" s="1255"/>
      <c r="CS79" s="1255"/>
      <c r="CT79" s="1255"/>
      <c r="CU79" s="1255"/>
      <c r="CV79" s="1255">
        <v>4.7</v>
      </c>
      <c r="CW79" s="1255"/>
      <c r="CX79" s="1255"/>
      <c r="CY79" s="1255"/>
      <c r="CZ79" s="1255"/>
      <c r="DA79" s="1255"/>
      <c r="DB79" s="1255"/>
      <c r="DC79" s="1255"/>
    </row>
    <row r="80" spans="2:107"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p0lfVMHVPdCU5rKpQPHNX6SeduaEWFsLiJDaorvwGeRYuR8xK9sHtIp7gCLNYJMA4DSSg7ENMTjY8drAxxdFpw==" saltValue="qxsPMjL3dnpMbeQ2ao4Ua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25933-CF47-456D-8CA3-3BA23E15EE68}">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qTWyn5Ns//2M4EJRlF26DtawZJwyJcqTnEi5rYfwnvX71f3NCl2QZhfRyxOjzTMrk6G/81ms9mc5NwO2XSKmrg==" saltValue="7P5w6bh4h6z0snipzRt/4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D9B86-5F4C-4BA2-83BF-88BC56528F79}">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7gKbTLuKzEhDAKO15EN7a9t+YP4TNcZh/YH/Sh48eNZ/Dgw/0kLyDhTPPhnEBbBd61cH1m3d6cE7yAnf6Jvprw==" saltValue="cDUhXwHqYJaYNn/q+IPX7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topLeftCell="A13" workbookViewId="0">
      <selection activeCell="D28" sqref="D28"/>
    </sheetView>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525</v>
      </c>
      <c r="G2" s="139"/>
      <c r="H2" s="140"/>
    </row>
    <row r="3" spans="1:8" x14ac:dyDescent="0.15">
      <c r="A3" s="136" t="s">
        <v>518</v>
      </c>
      <c r="B3" s="141"/>
      <c r="C3" s="142"/>
      <c r="D3" s="143">
        <v>61193</v>
      </c>
      <c r="E3" s="144"/>
      <c r="F3" s="145">
        <v>44161</v>
      </c>
      <c r="G3" s="146"/>
      <c r="H3" s="147"/>
    </row>
    <row r="4" spans="1:8" x14ac:dyDescent="0.15">
      <c r="A4" s="148"/>
      <c r="B4" s="149"/>
      <c r="C4" s="150"/>
      <c r="D4" s="151">
        <v>38562</v>
      </c>
      <c r="E4" s="152"/>
      <c r="F4" s="153">
        <v>23644</v>
      </c>
      <c r="G4" s="154"/>
      <c r="H4" s="155"/>
    </row>
    <row r="5" spans="1:8" x14ac:dyDescent="0.15">
      <c r="A5" s="136" t="s">
        <v>520</v>
      </c>
      <c r="B5" s="141"/>
      <c r="C5" s="142"/>
      <c r="D5" s="143">
        <v>87864</v>
      </c>
      <c r="E5" s="144"/>
      <c r="F5" s="145">
        <v>43955</v>
      </c>
      <c r="G5" s="146"/>
      <c r="H5" s="147"/>
    </row>
    <row r="6" spans="1:8" x14ac:dyDescent="0.15">
      <c r="A6" s="148"/>
      <c r="B6" s="149"/>
      <c r="C6" s="150"/>
      <c r="D6" s="151">
        <v>58950</v>
      </c>
      <c r="E6" s="152"/>
      <c r="F6" s="153">
        <v>21318</v>
      </c>
      <c r="G6" s="154"/>
      <c r="H6" s="155"/>
    </row>
    <row r="7" spans="1:8" x14ac:dyDescent="0.15">
      <c r="A7" s="136" t="s">
        <v>521</v>
      </c>
      <c r="B7" s="141"/>
      <c r="C7" s="142"/>
      <c r="D7" s="143">
        <v>73641</v>
      </c>
      <c r="E7" s="144"/>
      <c r="F7" s="145">
        <v>41921</v>
      </c>
      <c r="G7" s="146"/>
      <c r="H7" s="147"/>
    </row>
    <row r="8" spans="1:8" x14ac:dyDescent="0.15">
      <c r="A8" s="148"/>
      <c r="B8" s="149"/>
      <c r="C8" s="150"/>
      <c r="D8" s="151">
        <v>51355</v>
      </c>
      <c r="E8" s="152"/>
      <c r="F8" s="153">
        <v>21655</v>
      </c>
      <c r="G8" s="154"/>
      <c r="H8" s="155"/>
    </row>
    <row r="9" spans="1:8" x14ac:dyDescent="0.15">
      <c r="A9" s="136" t="s">
        <v>522</v>
      </c>
      <c r="B9" s="141"/>
      <c r="C9" s="142"/>
      <c r="D9" s="143">
        <v>71479</v>
      </c>
      <c r="E9" s="144"/>
      <c r="F9" s="145">
        <v>44585</v>
      </c>
      <c r="G9" s="146"/>
      <c r="H9" s="147"/>
    </row>
    <row r="10" spans="1:8" x14ac:dyDescent="0.15">
      <c r="A10" s="148"/>
      <c r="B10" s="149"/>
      <c r="C10" s="150"/>
      <c r="D10" s="151">
        <v>32213</v>
      </c>
      <c r="E10" s="152"/>
      <c r="F10" s="153">
        <v>23077</v>
      </c>
      <c r="G10" s="154"/>
      <c r="H10" s="155"/>
    </row>
    <row r="11" spans="1:8" x14ac:dyDescent="0.15">
      <c r="A11" s="136" t="s">
        <v>523</v>
      </c>
      <c r="B11" s="141"/>
      <c r="C11" s="142"/>
      <c r="D11" s="143">
        <v>79136</v>
      </c>
      <c r="E11" s="144"/>
      <c r="F11" s="145">
        <v>49779</v>
      </c>
      <c r="G11" s="146"/>
      <c r="H11" s="147"/>
    </row>
    <row r="12" spans="1:8" x14ac:dyDescent="0.15">
      <c r="A12" s="148"/>
      <c r="B12" s="149"/>
      <c r="C12" s="156"/>
      <c r="D12" s="151">
        <v>39828</v>
      </c>
      <c r="E12" s="152"/>
      <c r="F12" s="153">
        <v>28921</v>
      </c>
      <c r="G12" s="154"/>
      <c r="H12" s="155"/>
    </row>
    <row r="13" spans="1:8" x14ac:dyDescent="0.15">
      <c r="A13" s="136"/>
      <c r="B13" s="141"/>
      <c r="C13" s="157"/>
      <c r="D13" s="158">
        <v>74663</v>
      </c>
      <c r="E13" s="159"/>
      <c r="F13" s="160">
        <v>44880</v>
      </c>
      <c r="G13" s="161"/>
      <c r="H13" s="147"/>
    </row>
    <row r="14" spans="1:8" x14ac:dyDescent="0.15">
      <c r="A14" s="148"/>
      <c r="B14" s="149"/>
      <c r="C14" s="150"/>
      <c r="D14" s="151">
        <v>44182</v>
      </c>
      <c r="E14" s="152"/>
      <c r="F14" s="153">
        <v>23723</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6.55</v>
      </c>
      <c r="C19" s="162">
        <f>ROUND(VALUE(SUBSTITUTE(実質収支比率等に係る経年分析!G$48,"▲","-")),2)</f>
        <v>7.67</v>
      </c>
      <c r="D19" s="162">
        <f>ROUND(VALUE(SUBSTITUTE(実質収支比率等に係る経年分析!H$48,"▲","-")),2)</f>
        <v>6.56</v>
      </c>
      <c r="E19" s="162">
        <f>ROUND(VALUE(SUBSTITUTE(実質収支比率等に係る経年分析!I$48,"▲","-")),2)</f>
        <v>5.58</v>
      </c>
      <c r="F19" s="162">
        <f>ROUND(VALUE(SUBSTITUTE(実質収支比率等に係る経年分析!J$48,"▲","-")),2)</f>
        <v>5.4</v>
      </c>
    </row>
    <row r="20" spans="1:11" x14ac:dyDescent="0.15">
      <c r="A20" s="162" t="s">
        <v>53</v>
      </c>
      <c r="B20" s="162">
        <f>ROUND(VALUE(SUBSTITUTE(実質収支比率等に係る経年分析!F$47,"▲","-")),2)</f>
        <v>15.63</v>
      </c>
      <c r="C20" s="162">
        <f>ROUND(VALUE(SUBSTITUTE(実質収支比率等に係る経年分析!G$47,"▲","-")),2)</f>
        <v>15.17</v>
      </c>
      <c r="D20" s="162">
        <f>ROUND(VALUE(SUBSTITUTE(実質収支比率等に係る経年分析!H$47,"▲","-")),2)</f>
        <v>15.7</v>
      </c>
      <c r="E20" s="162">
        <f>ROUND(VALUE(SUBSTITUTE(実質収支比率等に係る経年分析!I$47,"▲","-")),2)</f>
        <v>15.46</v>
      </c>
      <c r="F20" s="162">
        <f>ROUND(VALUE(SUBSTITUTE(実質収支比率等に係る経年分析!J$47,"▲","-")),2)</f>
        <v>15.42</v>
      </c>
    </row>
    <row r="21" spans="1:11" x14ac:dyDescent="0.15">
      <c r="A21" s="162" t="s">
        <v>54</v>
      </c>
      <c r="B21" s="162">
        <f>IF(ISNUMBER(VALUE(SUBSTITUTE(実質収支比率等に係る経年分析!F$49,"▲","-"))),ROUND(VALUE(SUBSTITUTE(実質収支比率等に係る経年分析!F$49,"▲","-")),2),NA())</f>
        <v>1.84</v>
      </c>
      <c r="C21" s="162">
        <f>IF(ISNUMBER(VALUE(SUBSTITUTE(実質収支比率等に係る経年分析!G$49,"▲","-"))),ROUND(VALUE(SUBSTITUTE(実質収支比率等に係る経年分析!G$49,"▲","-")),2),NA())</f>
        <v>1.31</v>
      </c>
      <c r="D21" s="162">
        <f>IF(ISNUMBER(VALUE(SUBSTITUTE(実質収支比率等に係る経年分析!H$49,"▲","-"))),ROUND(VALUE(SUBSTITUTE(実質収支比率等に係る経年分析!H$49,"▲","-")),2),NA())</f>
        <v>-1.37</v>
      </c>
      <c r="E21" s="162">
        <f>IF(ISNUMBER(VALUE(SUBSTITUTE(実質収支比率等に係る経年分析!I$49,"▲","-"))),ROUND(VALUE(SUBSTITUTE(実質収支比率等に係る経年分析!I$49,"▲","-")),2),NA())</f>
        <v>-0.89</v>
      </c>
      <c r="F21" s="162">
        <f>IF(ISNUMBER(VALUE(SUBSTITUTE(実質収支比率等に係る経年分析!J$49,"▲","-"))),ROUND(VALUE(SUBSTITUTE(実質収支比率等に係る経年分析!J$49,"▲","-")),2),NA())</f>
        <v>-0.16</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str">
        <f>IF(連結実質赤字比率に係る赤字・黒字の構成分析!C$40="",NA(),連結実質赤字比率に係る赤字・黒字の構成分析!C$40)</f>
        <v>食肉センター特別会計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7.0000000000000007E-2</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0.02</v>
      </c>
    </row>
    <row r="32" spans="1:11" x14ac:dyDescent="0.15">
      <c r="A32" s="163" t="str">
        <f>IF(連結実質赤字比率に係る赤字・黒字の構成分析!C$38="",NA(),連結実質赤字比率に係る赤字・黒字の構成分析!C$38)</f>
        <v>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0.3</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1.26</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1.3</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0.22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0.37</v>
      </c>
    </row>
    <row r="33" spans="1:16" x14ac:dyDescent="0.15">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1.05</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0.56999999999999995</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0.97</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0.82</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0.85</v>
      </c>
    </row>
    <row r="34" spans="1:16" x14ac:dyDescent="0.15">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1.32</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1.3</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1.52</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1.66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1.78</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6.55</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7.66</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6.56</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5.57</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5.39</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5.08</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5.63</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6.18</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6.92</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7.04</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5388</v>
      </c>
      <c r="E42" s="164"/>
      <c r="F42" s="164"/>
      <c r="G42" s="164">
        <f>'実質公債費比率（分子）の構造'!L$52</f>
        <v>5227</v>
      </c>
      <c r="H42" s="164"/>
      <c r="I42" s="164"/>
      <c r="J42" s="164">
        <f>'実質公債費比率（分子）の構造'!M$52</f>
        <v>4996</v>
      </c>
      <c r="K42" s="164"/>
      <c r="L42" s="164"/>
      <c r="M42" s="164">
        <f>'実質公債費比率（分子）の構造'!N$52</f>
        <v>4815</v>
      </c>
      <c r="N42" s="164"/>
      <c r="O42" s="164"/>
      <c r="P42" s="164">
        <f>'実質公債費比率（分子）の構造'!O$52</f>
        <v>4568</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22</v>
      </c>
      <c r="C44" s="164"/>
      <c r="D44" s="164"/>
      <c r="E44" s="164">
        <f>'実質公債費比率（分子）の構造'!L$50</f>
        <v>19</v>
      </c>
      <c r="F44" s="164"/>
      <c r="G44" s="164"/>
      <c r="H44" s="164">
        <f>'実質公債費比率（分子）の構造'!M$50</f>
        <v>10</v>
      </c>
      <c r="I44" s="164"/>
      <c r="J44" s="164"/>
      <c r="K44" s="164">
        <f>'実質公債費比率（分子）の構造'!N$50</f>
        <v>9</v>
      </c>
      <c r="L44" s="164"/>
      <c r="M44" s="164"/>
      <c r="N44" s="164">
        <f>'実質公債費比率（分子）の構造'!O$50</f>
        <v>8</v>
      </c>
      <c r="O44" s="164"/>
      <c r="P44" s="164"/>
    </row>
    <row r="45" spans="1:16" x14ac:dyDescent="0.15">
      <c r="A45" s="164" t="s">
        <v>63</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x14ac:dyDescent="0.15">
      <c r="A46" s="164" t="s">
        <v>64</v>
      </c>
      <c r="B46" s="164">
        <f>'実質公債費比率（分子）の構造'!K$48</f>
        <v>822</v>
      </c>
      <c r="C46" s="164"/>
      <c r="D46" s="164"/>
      <c r="E46" s="164">
        <f>'実質公債費比率（分子）の構造'!L$48</f>
        <v>773</v>
      </c>
      <c r="F46" s="164"/>
      <c r="G46" s="164"/>
      <c r="H46" s="164">
        <f>'実質公債費比率（分子）の構造'!M$48</f>
        <v>838</v>
      </c>
      <c r="I46" s="164"/>
      <c r="J46" s="164"/>
      <c r="K46" s="164">
        <f>'実質公債費比率（分子）の構造'!N$48</f>
        <v>867</v>
      </c>
      <c r="L46" s="164"/>
      <c r="M46" s="164"/>
      <c r="N46" s="164">
        <f>'実質公債費比率（分子）の構造'!O$48</f>
        <v>857</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6598</v>
      </c>
      <c r="C49" s="164"/>
      <c r="D49" s="164"/>
      <c r="E49" s="164">
        <f>'実質公債費比率（分子）の構造'!L$45</f>
        <v>6540</v>
      </c>
      <c r="F49" s="164"/>
      <c r="G49" s="164"/>
      <c r="H49" s="164">
        <f>'実質公債費比率（分子）の構造'!M$45</f>
        <v>6430</v>
      </c>
      <c r="I49" s="164"/>
      <c r="J49" s="164"/>
      <c r="K49" s="164">
        <f>'実質公債費比率（分子）の構造'!N$45</f>
        <v>6350</v>
      </c>
      <c r="L49" s="164"/>
      <c r="M49" s="164"/>
      <c r="N49" s="164">
        <f>'実質公債費比率（分子）の構造'!O$45</f>
        <v>6238</v>
      </c>
      <c r="O49" s="164"/>
      <c r="P49" s="164"/>
    </row>
    <row r="50" spans="1:16" x14ac:dyDescent="0.15">
      <c r="A50" s="164" t="s">
        <v>67</v>
      </c>
      <c r="B50" s="164" t="e">
        <f>NA()</f>
        <v>#N/A</v>
      </c>
      <c r="C50" s="164">
        <f>IF(ISNUMBER('実質公債費比率（分子）の構造'!K$53),'実質公債費比率（分子）の構造'!K$53,NA())</f>
        <v>2054</v>
      </c>
      <c r="D50" s="164" t="e">
        <f>NA()</f>
        <v>#N/A</v>
      </c>
      <c r="E50" s="164" t="e">
        <f>NA()</f>
        <v>#N/A</v>
      </c>
      <c r="F50" s="164">
        <f>IF(ISNUMBER('実質公債費比率（分子）の構造'!L$53),'実質公債費比率（分子）の構造'!L$53,NA())</f>
        <v>2105</v>
      </c>
      <c r="G50" s="164" t="e">
        <f>NA()</f>
        <v>#N/A</v>
      </c>
      <c r="H50" s="164" t="e">
        <f>NA()</f>
        <v>#N/A</v>
      </c>
      <c r="I50" s="164">
        <f>IF(ISNUMBER('実質公債費比率（分子）の構造'!M$53),'実質公債費比率（分子）の構造'!M$53,NA())</f>
        <v>2282</v>
      </c>
      <c r="J50" s="164" t="e">
        <f>NA()</f>
        <v>#N/A</v>
      </c>
      <c r="K50" s="164" t="e">
        <f>NA()</f>
        <v>#N/A</v>
      </c>
      <c r="L50" s="164">
        <f>IF(ISNUMBER('実質公債費比率（分子）の構造'!N$53),'実質公債費比率（分子）の構造'!N$53,NA())</f>
        <v>2411</v>
      </c>
      <c r="M50" s="164" t="e">
        <f>NA()</f>
        <v>#N/A</v>
      </c>
      <c r="N50" s="164" t="e">
        <f>NA()</f>
        <v>#N/A</v>
      </c>
      <c r="O50" s="164">
        <f>IF(ISNUMBER('実質公債費比率（分子）の構造'!O$53),'実質公債費比率（分子）の構造'!O$53,NA())</f>
        <v>2535</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50942</v>
      </c>
      <c r="E56" s="163"/>
      <c r="F56" s="163"/>
      <c r="G56" s="163">
        <f>'将来負担比率（分子）の構造'!J$52</f>
        <v>49966</v>
      </c>
      <c r="H56" s="163"/>
      <c r="I56" s="163"/>
      <c r="J56" s="163">
        <f>'将来負担比率（分子）の構造'!K$52</f>
        <v>48588</v>
      </c>
      <c r="K56" s="163"/>
      <c r="L56" s="163"/>
      <c r="M56" s="163">
        <f>'将来負担比率（分子）の構造'!L$52</f>
        <v>48174</v>
      </c>
      <c r="N56" s="163"/>
      <c r="O56" s="163"/>
      <c r="P56" s="163">
        <f>'将来負担比率（分子）の構造'!M$52</f>
        <v>47233</v>
      </c>
    </row>
    <row r="57" spans="1:16" x14ac:dyDescent="0.15">
      <c r="A57" s="163" t="s">
        <v>42</v>
      </c>
      <c r="B57" s="163"/>
      <c r="C57" s="163"/>
      <c r="D57" s="163">
        <f>'将来負担比率（分子）の構造'!I$51</f>
        <v>1739</v>
      </c>
      <c r="E57" s="163"/>
      <c r="F57" s="163"/>
      <c r="G57" s="163">
        <f>'将来負担比率（分子）の構造'!J$51</f>
        <v>1730</v>
      </c>
      <c r="H57" s="163"/>
      <c r="I57" s="163"/>
      <c r="J57" s="163">
        <f>'将来負担比率（分子）の構造'!K$51</f>
        <v>1778</v>
      </c>
      <c r="K57" s="163"/>
      <c r="L57" s="163"/>
      <c r="M57" s="163">
        <f>'将来負担比率（分子）の構造'!L$51</f>
        <v>1933</v>
      </c>
      <c r="N57" s="163"/>
      <c r="O57" s="163"/>
      <c r="P57" s="163">
        <f>'将来負担比率（分子）の構造'!M$51</f>
        <v>1875</v>
      </c>
    </row>
    <row r="58" spans="1:16" x14ac:dyDescent="0.15">
      <c r="A58" s="163" t="s">
        <v>41</v>
      </c>
      <c r="B58" s="163"/>
      <c r="C58" s="163"/>
      <c r="D58" s="163">
        <f>'将来負担比率（分子）の構造'!I$50</f>
        <v>22235</v>
      </c>
      <c r="E58" s="163"/>
      <c r="F58" s="163"/>
      <c r="G58" s="163">
        <f>'将来負担比率（分子）の構造'!J$50</f>
        <v>21934</v>
      </c>
      <c r="H58" s="163"/>
      <c r="I58" s="163"/>
      <c r="J58" s="163">
        <f>'将来負担比率（分子）の構造'!K$50</f>
        <v>21417</v>
      </c>
      <c r="K58" s="163"/>
      <c r="L58" s="163"/>
      <c r="M58" s="163">
        <f>'将来負担比率（分子）の構造'!L$50</f>
        <v>21141</v>
      </c>
      <c r="N58" s="163"/>
      <c r="O58" s="163"/>
      <c r="P58" s="163">
        <f>'将来負担比率（分子）の構造'!M$50</f>
        <v>19254</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8236</v>
      </c>
      <c r="C62" s="163"/>
      <c r="D62" s="163"/>
      <c r="E62" s="163">
        <f>'将来負担比率（分子）の構造'!J$45</f>
        <v>8341</v>
      </c>
      <c r="F62" s="163"/>
      <c r="G62" s="163"/>
      <c r="H62" s="163">
        <f>'将来負担比率（分子）の構造'!K$45</f>
        <v>8116</v>
      </c>
      <c r="I62" s="163"/>
      <c r="J62" s="163"/>
      <c r="K62" s="163">
        <f>'将来負担比率（分子）の構造'!L$45</f>
        <v>8201</v>
      </c>
      <c r="L62" s="163"/>
      <c r="M62" s="163"/>
      <c r="N62" s="163">
        <f>'将来負担比率（分子）の構造'!M$45</f>
        <v>8291</v>
      </c>
      <c r="O62" s="163"/>
      <c r="P62" s="163"/>
    </row>
    <row r="63" spans="1:16" x14ac:dyDescent="0.15">
      <c r="A63" s="163" t="s">
        <v>34</v>
      </c>
      <c r="B63" s="163" t="str">
        <f>'将来負担比率（分子）の構造'!I$44</f>
        <v>-</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x14ac:dyDescent="0.15">
      <c r="A64" s="163" t="s">
        <v>33</v>
      </c>
      <c r="B64" s="163">
        <f>'将来負担比率（分子）の構造'!I$43</f>
        <v>11104</v>
      </c>
      <c r="C64" s="163"/>
      <c r="D64" s="163"/>
      <c r="E64" s="163">
        <f>'将来負担比率（分子）の構造'!J$43</f>
        <v>10223</v>
      </c>
      <c r="F64" s="163"/>
      <c r="G64" s="163"/>
      <c r="H64" s="163">
        <f>'将来負担比率（分子）の構造'!K$43</f>
        <v>9719</v>
      </c>
      <c r="I64" s="163"/>
      <c r="J64" s="163"/>
      <c r="K64" s="163">
        <f>'将来負担比率（分子）の構造'!L$43</f>
        <v>9617</v>
      </c>
      <c r="L64" s="163"/>
      <c r="M64" s="163"/>
      <c r="N64" s="163">
        <f>'将来負担比率（分子）の構造'!M$43</f>
        <v>10640</v>
      </c>
      <c r="O64" s="163"/>
      <c r="P64" s="163"/>
    </row>
    <row r="65" spans="1:16" x14ac:dyDescent="0.15">
      <c r="A65" s="163" t="s">
        <v>32</v>
      </c>
      <c r="B65" s="163">
        <f>'将来負担比率（分子）の構造'!I$42</f>
        <v>44</v>
      </c>
      <c r="C65" s="163"/>
      <c r="D65" s="163"/>
      <c r="E65" s="163">
        <f>'将来負担比率（分子）の構造'!J$42</f>
        <v>26</v>
      </c>
      <c r="F65" s="163"/>
      <c r="G65" s="163"/>
      <c r="H65" s="163">
        <f>'将来負担比率（分子）の構造'!K$42</f>
        <v>16</v>
      </c>
      <c r="I65" s="163"/>
      <c r="J65" s="163"/>
      <c r="K65" s="163">
        <f>'将来負担比率（分子）の構造'!L$42</f>
        <v>8</v>
      </c>
      <c r="L65" s="163"/>
      <c r="M65" s="163"/>
      <c r="N65" s="163" t="str">
        <f>'将来負担比率（分子）の構造'!M$42</f>
        <v>-</v>
      </c>
      <c r="O65" s="163"/>
      <c r="P65" s="163"/>
    </row>
    <row r="66" spans="1:16" x14ac:dyDescent="0.15">
      <c r="A66" s="163" t="s">
        <v>31</v>
      </c>
      <c r="B66" s="163">
        <f>'将来負担比率（分子）の構造'!I$41</f>
        <v>55429</v>
      </c>
      <c r="C66" s="163"/>
      <c r="D66" s="163"/>
      <c r="E66" s="163">
        <f>'将来負担比率（分子）の構造'!J$41</f>
        <v>56173</v>
      </c>
      <c r="F66" s="163"/>
      <c r="G66" s="163"/>
      <c r="H66" s="163">
        <f>'将来負担比率（分子）の構造'!K$41</f>
        <v>54690</v>
      </c>
      <c r="I66" s="163"/>
      <c r="J66" s="163"/>
      <c r="K66" s="163">
        <f>'将来負担比率（分子）の構造'!L$41</f>
        <v>54022</v>
      </c>
      <c r="L66" s="163"/>
      <c r="M66" s="163"/>
      <c r="N66" s="163">
        <f>'将来負担比率（分子）の構造'!M$41</f>
        <v>53950</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1133</v>
      </c>
      <c r="G67" s="163" t="e">
        <f>NA()</f>
        <v>#N/A</v>
      </c>
      <c r="H67" s="163" t="e">
        <f>NA()</f>
        <v>#N/A</v>
      </c>
      <c r="I67" s="163">
        <f>IF(ISNUMBER('将来負担比率（分子）の構造'!K$53), IF('将来負担比率（分子）の構造'!K$53 &lt; 0, 0, '将来負担比率（分子）の構造'!K$53), NA())</f>
        <v>758</v>
      </c>
      <c r="J67" s="163" t="e">
        <f>NA()</f>
        <v>#N/A</v>
      </c>
      <c r="K67" s="163" t="e">
        <f>NA()</f>
        <v>#N/A</v>
      </c>
      <c r="L67" s="163">
        <f>IF(ISNUMBER('将来負担比率（分子）の構造'!L$53), IF('将来負担比率（分子）の構造'!L$53 &lt; 0, 0, '将来負担比率（分子）の構造'!L$53), NA())</f>
        <v>600</v>
      </c>
      <c r="M67" s="163" t="e">
        <f>NA()</f>
        <v>#N/A</v>
      </c>
      <c r="N67" s="163" t="e">
        <f>NA()</f>
        <v>#N/A</v>
      </c>
      <c r="O67" s="163">
        <f>IF(ISNUMBER('将来負担比率（分子）の構造'!M$53), IF('将来負担比率（分子）の構造'!M$53 &lt; 0, 0, '将来負担比率（分子）の構造'!M$53), NA())</f>
        <v>4520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5033</v>
      </c>
      <c r="C72" s="167">
        <f>基金残高に係る経年分析!G55</f>
        <v>5033</v>
      </c>
      <c r="D72" s="167">
        <f>基金残高に係る経年分析!H55</f>
        <v>5033</v>
      </c>
    </row>
    <row r="73" spans="1:16" x14ac:dyDescent="0.15">
      <c r="A73" s="166" t="s">
        <v>74</v>
      </c>
      <c r="B73" s="167">
        <f>基金残高に係る経年分析!F56</f>
        <v>2753</v>
      </c>
      <c r="C73" s="167">
        <f>基金残高に係る経年分析!G56</f>
        <v>2607</v>
      </c>
      <c r="D73" s="167">
        <f>基金残高に係る経年分析!H56</f>
        <v>2405</v>
      </c>
    </row>
    <row r="74" spans="1:16" x14ac:dyDescent="0.15">
      <c r="A74" s="166" t="s">
        <v>75</v>
      </c>
      <c r="B74" s="167">
        <f>基金残高に係る経年分析!F57</f>
        <v>9284</v>
      </c>
      <c r="C74" s="167">
        <f>基金残高に係る経年分析!G57</f>
        <v>8119</v>
      </c>
      <c r="D74" s="167">
        <f>基金残高に係る経年分析!H57</f>
        <v>6344</v>
      </c>
    </row>
  </sheetData>
  <sheetProtection algorithmName="SHA-512" hashValue="Xe47x9KueFPL1GwoSdS5shsKvzV1kytBbYMvLNrFmTMrJMdiTDBjL5ah94GMXc6qwjkMduyePtjn4lxAPi2ahg==" saltValue="ioK56P97VS4QCr6vwE/Rw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三森　隆寛</cp:lastModifiedBy>
  <cp:lastPrinted>2026-03-06T04:13:46Z</cp:lastPrinted>
  <dcterms:created xsi:type="dcterms:W3CDTF">2026-02-23T09:45:50Z</dcterms:created>
  <dcterms:modified xsi:type="dcterms:W3CDTF">2026-09-06T04:17:44Z</dcterms:modified>
  <cp:category/>
</cp:coreProperties>
</file>