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E4290091-08A7-4E80-A596-A4BEA359022A}" xr6:coauthVersionLast="47" xr6:coauthVersionMax="47" xr10:uidLastSave="{00000000-0000-0000-0000-000000000000}"/>
  <bookViews>
    <workbookView xWindow="-120" yWindow="-120" windowWidth="20730" windowHeight="11040" tabRatio="822" activeTab="11" xr2:uid="{00000000-000D-0000-FFFF-FFFF00000000}"/>
  </bookViews>
  <sheets>
    <sheet name="入力画面" sheetId="2" r:id="rId1"/>
    <sheet name="添付書類" sheetId="14" r:id="rId2"/>
    <sheet name="申請書" sheetId="3" r:id="rId3"/>
    <sheet name="明細書" sheetId="10" r:id="rId4"/>
    <sheet name="事業計画書" sheetId="12" r:id="rId5"/>
    <sheet name="実績報告書" sheetId="7" r:id="rId6"/>
    <sheet name="請求書" sheetId="8" r:id="rId7"/>
    <sheet name="研修報告書" sheetId="16" r:id="rId8"/>
    <sheet name="出展報告書" sheetId="13" r:id="rId9"/>
    <sheet name="収支計算書（販路）" sheetId="15" r:id="rId10"/>
    <sheet name="収支計算書（その他）" sheetId="19" r:id="rId11"/>
    <sheet name="データ" sheetId="6" r:id="rId12"/>
    <sheet name="変更申請" sheetId="17" r:id="rId13"/>
    <sheet name="変更計画" sheetId="18" r:id="rId14"/>
  </sheets>
  <definedNames>
    <definedName name="_xlnm._FilterDatabase" localSheetId="11" hidden="1">データ!$A$1:$B$9</definedName>
    <definedName name="_xlnm.Print_Area" localSheetId="11">データ!$A$1:$J$9</definedName>
    <definedName name="_xlnm.Print_Area" localSheetId="7">研修報告書!$A$1:$P$38</definedName>
    <definedName name="_xlnm.Print_Area" localSheetId="4">事業計画書!$A$1:$P$34</definedName>
    <definedName name="_xlnm.Print_Area" localSheetId="5">実績報告書!$A$1:$L$38</definedName>
    <definedName name="_xlnm.Print_Area" localSheetId="9">'収支計算書（販路）'!$A$1:$P$36</definedName>
    <definedName name="_xlnm.Print_Area" localSheetId="8">出展報告書!$A$1:$I$31</definedName>
    <definedName name="_xlnm.Print_Area" localSheetId="2">申請書!$A$1:$L$38</definedName>
    <definedName name="_xlnm.Print_Area" localSheetId="6">請求書!$A$1:$L$39</definedName>
    <definedName name="_xlnm.Print_Area" localSheetId="1">添付書類!$A$1:$E$31</definedName>
    <definedName name="_xlnm.Print_Area" localSheetId="13">変更計画!$A$1:$P$31</definedName>
    <definedName name="_xlnm.Print_Area" localSheetId="12">変更申請!$A$1:$L$30</definedName>
    <definedName name="_xlnm.Print_Area" localSheetId="3">明細書!$A$1:$K$32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3" l="1"/>
  <c r="J35" i="15" l="1"/>
  <c r="E8" i="12" l="1"/>
  <c r="E34" i="7" l="1"/>
  <c r="C34" i="7"/>
  <c r="D19" i="2" l="1"/>
  <c r="D18" i="2"/>
  <c r="D17" i="2"/>
  <c r="C6" i="3"/>
  <c r="F5" i="10"/>
  <c r="J23" i="19"/>
  <c r="J22" i="19"/>
  <c r="J21" i="19"/>
  <c r="E4" i="15"/>
  <c r="E24" i="8"/>
  <c r="C16" i="8"/>
  <c r="E4" i="12"/>
  <c r="C21" i="7"/>
  <c r="D22" i="3"/>
  <c r="C17" i="2"/>
  <c r="G4" i="2" l="1"/>
  <c r="C18" i="2" l="1"/>
  <c r="B6" i="6"/>
  <c r="B5" i="6"/>
  <c r="D26" i="8"/>
  <c r="E18" i="19" l="1"/>
  <c r="E10" i="19"/>
  <c r="I31" i="18" l="1"/>
  <c r="E30" i="18"/>
  <c r="E29" i="18"/>
  <c r="E28" i="18"/>
  <c r="E27" i="18"/>
  <c r="I23" i="18"/>
  <c r="E21" i="18"/>
  <c r="E20" i="18"/>
  <c r="E8" i="18"/>
  <c r="L7" i="18"/>
  <c r="E7" i="18"/>
  <c r="L6" i="18"/>
  <c r="E6" i="18"/>
  <c r="L5" i="18"/>
  <c r="E5" i="18"/>
  <c r="E4" i="18"/>
  <c r="E25" i="17"/>
  <c r="H12" i="17"/>
  <c r="H11" i="17"/>
  <c r="H10" i="17"/>
  <c r="B10" i="6"/>
  <c r="B7" i="6"/>
  <c r="B4" i="6"/>
  <c r="B3" i="6"/>
  <c r="D28" i="3" s="1"/>
  <c r="B2" i="6"/>
  <c r="J34" i="15"/>
  <c r="J33" i="15"/>
  <c r="J32" i="15"/>
  <c r="E30" i="15"/>
  <c r="B27" i="15"/>
  <c r="E21" i="15"/>
  <c r="E7" i="15"/>
  <c r="L6" i="15"/>
  <c r="E6" i="15"/>
  <c r="L5" i="15"/>
  <c r="E5" i="15"/>
  <c r="B28" i="15"/>
  <c r="B2" i="13"/>
  <c r="E35" i="16"/>
  <c r="E37" i="16" s="1"/>
  <c r="E29" i="16"/>
  <c r="E28" i="16"/>
  <c r="E15" i="16"/>
  <c r="L14" i="16"/>
  <c r="E14" i="16"/>
  <c r="B35" i="16" s="1"/>
  <c r="L8" i="16"/>
  <c r="L7" i="16"/>
  <c r="L6" i="16"/>
  <c r="L4" i="16"/>
  <c r="D39" i="8"/>
  <c r="D38" i="8"/>
  <c r="D37" i="8"/>
  <c r="D36" i="8"/>
  <c r="D35" i="8"/>
  <c r="D34" i="8"/>
  <c r="E30" i="8"/>
  <c r="E28" i="8"/>
  <c r="B15" i="8"/>
  <c r="H12" i="8"/>
  <c r="H11" i="8"/>
  <c r="H10" i="8"/>
  <c r="I3" i="8"/>
  <c r="H32" i="7"/>
  <c r="D32" i="7"/>
  <c r="C20" i="7"/>
  <c r="H15" i="7"/>
  <c r="H14" i="7"/>
  <c r="H13" i="7"/>
  <c r="I3" i="7"/>
  <c r="E33" i="12"/>
  <c r="E23" i="17" s="1"/>
  <c r="E23" i="12"/>
  <c r="E6" i="12"/>
  <c r="E5" i="12"/>
  <c r="B30" i="12"/>
  <c r="I21" i="10"/>
  <c r="G26" i="10" s="1"/>
  <c r="C9" i="10"/>
  <c r="C8" i="10"/>
  <c r="E35" i="3"/>
  <c r="C35" i="3"/>
  <c r="G32" i="3"/>
  <c r="C32" i="3"/>
  <c r="H12" i="3"/>
  <c r="H11" i="3"/>
  <c r="H10" i="3"/>
  <c r="I3" i="3"/>
  <c r="E23" i="18" l="1"/>
  <c r="E31" i="18"/>
  <c r="E31" i="16"/>
  <c r="E24" i="17"/>
  <c r="C25" i="3"/>
  <c r="D22" i="8"/>
  <c r="C28" i="7"/>
  <c r="D30" i="7"/>
  <c r="G9" i="12"/>
  <c r="M9" i="12"/>
  <c r="M11" i="12"/>
  <c r="B27" i="12"/>
  <c r="B25" i="15"/>
  <c r="B7" i="12"/>
  <c r="E7" i="12" s="1"/>
  <c r="B9" i="12"/>
  <c r="G10" i="12"/>
  <c r="G12" i="12"/>
  <c r="B28" i="12"/>
  <c r="B26" i="15"/>
  <c r="M10" i="12"/>
  <c r="M12" i="12"/>
  <c r="B29" i="12"/>
  <c r="E8" i="15"/>
  <c r="J7" i="12"/>
  <c r="J9" i="12"/>
  <c r="G1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00000000-0006-0000-0000-000001000000}">
      <text>
        <r>
          <rPr>
            <sz val="9"/>
            <color indexed="81"/>
            <rFont val="ＭＳ Ｐゴシック"/>
            <family val="3"/>
            <charset val="128"/>
          </rPr>
          <t xml:space="preserve">補助決定書到着後に記入
</t>
        </r>
      </text>
    </comment>
    <comment ref="J6" authorId="0" shapeId="0" xr:uid="{00000000-0006-0000-0000-000002000000}">
      <text>
        <r>
          <rPr>
            <sz val="9"/>
            <color indexed="81"/>
            <rFont val="ＭＳ Ｐゴシック"/>
            <family val="3"/>
            <charset val="128"/>
          </rPr>
          <t>延工第○○号の数値のみ記入</t>
        </r>
      </text>
    </comment>
    <comment ref="G10" authorId="0" shapeId="0" xr:uid="{00000000-0006-0000-0000-000003000000}">
      <text>
        <r>
          <rPr>
            <sz val="9"/>
            <color indexed="81"/>
            <rFont val="ＭＳ Ｐゴシック"/>
            <family val="3"/>
            <charset val="128"/>
          </rPr>
          <t>研修の受講開始日や
展示会の初日等</t>
        </r>
      </text>
    </comment>
    <comment ref="G12" authorId="0" shapeId="0" xr:uid="{00000000-0006-0000-0000-000004000000}">
      <text>
        <r>
          <rPr>
            <sz val="9"/>
            <color indexed="81"/>
            <rFont val="ＭＳ Ｐゴシック"/>
            <family val="3"/>
            <charset val="128"/>
          </rPr>
          <t xml:space="preserve">研修の最終日や
展示会の最終日等
</t>
        </r>
      </text>
    </comment>
    <comment ref="G14" authorId="0" shapeId="0" xr:uid="{00000000-0006-0000-0000-000005000000}">
      <text>
        <r>
          <rPr>
            <sz val="9"/>
            <color indexed="81"/>
            <rFont val="ＭＳ Ｐゴシック"/>
            <family val="3"/>
            <charset val="128"/>
          </rPr>
          <t>中小企業大学校、民間企業研修を受講する場合に記入</t>
        </r>
      </text>
    </comment>
    <comment ref="G16" authorId="0" shapeId="0" xr:uid="{00000000-0006-0000-0000-000006000000}">
      <text>
        <r>
          <rPr>
            <sz val="9"/>
            <color indexed="81"/>
            <rFont val="ＭＳ Ｐゴシック"/>
            <family val="3"/>
            <charset val="128"/>
          </rPr>
          <t>販路開拓支援事業の時に記入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00000000-0006-0000-0400-000001000000}">
      <text>
        <r>
          <rPr>
            <sz val="9"/>
            <color indexed="81"/>
            <rFont val="ＭＳ Ｐゴシック"/>
            <family val="3"/>
            <charset val="128"/>
          </rPr>
          <t>数字のみ入力</t>
        </r>
      </text>
    </comment>
    <comment ref="L6" authorId="0" shapeId="0" xr:uid="{00000000-0006-0000-0400-000002000000}">
      <text>
        <r>
          <rPr>
            <sz val="9"/>
            <color indexed="81"/>
            <rFont val="ＭＳ Ｐゴシック"/>
            <family val="3"/>
            <charset val="128"/>
          </rPr>
          <t>数字のみ入力</t>
        </r>
      </text>
    </comment>
    <comment ref="L7" authorId="0" shapeId="0" xr:uid="{00000000-0006-0000-0400-000003000000}">
      <text>
        <r>
          <rPr>
            <sz val="9"/>
            <color indexed="81"/>
            <rFont val="ＭＳ Ｐゴシック"/>
            <family val="3"/>
            <charset val="128"/>
          </rPr>
          <t>会場名を入力
※オンラインの場合は『オンライン』と入力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1" authorId="0" shapeId="0" xr:uid="{00000000-0006-0000-0A00-000001000000}">
      <text>
        <r>
          <rPr>
            <sz val="9"/>
            <color indexed="81"/>
            <rFont val="ＭＳ Ｐゴシック"/>
            <family val="3"/>
            <charset val="128"/>
          </rPr>
          <t>住所を入力してください。</t>
        </r>
      </text>
    </comment>
    <comment ref="J22" authorId="0" shapeId="0" xr:uid="{00000000-0006-0000-0A00-000002000000}">
      <text>
        <r>
          <rPr>
            <sz val="9"/>
            <color indexed="81"/>
            <rFont val="ＭＳ Ｐゴシック"/>
            <family val="3"/>
            <charset val="128"/>
          </rPr>
          <t>会社名を入力してください。</t>
        </r>
      </text>
    </comment>
    <comment ref="J23" authorId="0" shapeId="0" xr:uid="{00000000-0006-0000-0A00-000003000000}">
      <text>
        <r>
          <rPr>
            <sz val="9"/>
            <color indexed="81"/>
            <rFont val="ＭＳ Ｐゴシック"/>
            <family val="3"/>
            <charset val="128"/>
          </rPr>
          <t>約職及び代表者名を入力のうえ、代表者印を押印してください。</t>
        </r>
      </text>
    </comment>
  </commentList>
</comments>
</file>

<file path=xl/sharedStrings.xml><?xml version="1.0" encoding="utf-8"?>
<sst xmlns="http://schemas.openxmlformats.org/spreadsheetml/2006/main" count="402" uniqueCount="261">
  <si>
    <t xml:space="preserve"> 完了年月日</t>
    <rPh sb="1" eb="3">
      <t>カンリョウ</t>
    </rPh>
    <rPh sb="3" eb="6">
      <t>ネンガッピ</t>
    </rPh>
    <phoneticPr fontId="3"/>
  </si>
  <si>
    <t>補助率</t>
    <rPh sb="0" eb="3">
      <t>ホジョリツ</t>
    </rPh>
    <phoneticPr fontId="3"/>
  </si>
  <si>
    <t>ものづくり人材育成支援事業
（民間企業）</t>
    <rPh sb="5" eb="7">
      <t>ジンザイ</t>
    </rPh>
    <rPh sb="7" eb="9">
      <t>イクセイ</t>
    </rPh>
    <rPh sb="9" eb="11">
      <t>シエン</t>
    </rPh>
    <rPh sb="11" eb="13">
      <t>ジギョウ</t>
    </rPh>
    <rPh sb="15" eb="17">
      <t>ミンカン</t>
    </rPh>
    <rPh sb="17" eb="19">
      <t>キギョウ</t>
    </rPh>
    <phoneticPr fontId="3"/>
  </si>
  <si>
    <t>図面検討依頼数</t>
    <rPh sb="0" eb="2">
      <t>ズメン</t>
    </rPh>
    <rPh sb="2" eb="4">
      <t>ケントウ</t>
    </rPh>
    <rPh sb="4" eb="6">
      <t>イライ</t>
    </rPh>
    <rPh sb="6" eb="7">
      <t>スウ</t>
    </rPh>
    <phoneticPr fontId="3"/>
  </si>
  <si>
    <t>事業計画書</t>
  </si>
  <si>
    <t>旅費の領収書（航空運賃、宿泊費、パック旅行など）</t>
    <rPh sb="0" eb="2">
      <t>リョヒ</t>
    </rPh>
    <rPh sb="3" eb="6">
      <t>リョウシュウショ</t>
    </rPh>
    <rPh sb="7" eb="9">
      <t>コウクウ</t>
    </rPh>
    <rPh sb="9" eb="11">
      <t>ウンチン</t>
    </rPh>
    <rPh sb="12" eb="15">
      <t>シュクハクヒ</t>
    </rPh>
    <rPh sb="19" eb="21">
      <t>リョコウ</t>
    </rPh>
    <phoneticPr fontId="3"/>
  </si>
  <si>
    <t>記</t>
    <rPh sb="0" eb="1">
      <t>シル</t>
    </rPh>
    <phoneticPr fontId="3"/>
  </si>
  <si>
    <t>販路開拓支援事業</t>
    <rPh sb="0" eb="2">
      <t>ハンロ</t>
    </rPh>
    <rPh sb="2" eb="4">
      <t>カイタク</t>
    </rPh>
    <rPh sb="4" eb="6">
      <t>シエン</t>
    </rPh>
    <rPh sb="6" eb="8">
      <t>ジギョウ</t>
    </rPh>
    <phoneticPr fontId="3"/>
  </si>
  <si>
    <t>【 事 業 報 告 書 】</t>
    <rPh sb="2" eb="3">
      <t>コト</t>
    </rPh>
    <rPh sb="4" eb="5">
      <t>ギョウ</t>
    </rPh>
    <rPh sb="6" eb="7">
      <t>ホウ</t>
    </rPh>
    <rPh sb="8" eb="9">
      <t>ツ</t>
    </rPh>
    <rPh sb="10" eb="11">
      <t>ショ</t>
    </rPh>
    <phoneticPr fontId="3"/>
  </si>
  <si>
    <t>（単位不要）</t>
    <rPh sb="1" eb="3">
      <t>タンイ</t>
    </rPh>
    <rPh sb="3" eb="5">
      <t>フヨウ</t>
    </rPh>
    <phoneticPr fontId="3"/>
  </si>
  <si>
    <t>会社住所</t>
    <rPh sb="0" eb="2">
      <t>カイシャ</t>
    </rPh>
    <rPh sb="2" eb="4">
      <t>ジュウショ</t>
    </rPh>
    <phoneticPr fontId="3"/>
  </si>
  <si>
    <t>完了時期</t>
    <rPh sb="0" eb="2">
      <t>カンリョウ</t>
    </rPh>
    <rPh sb="2" eb="4">
      <t>ジキ</t>
    </rPh>
    <phoneticPr fontId="3"/>
  </si>
  <si>
    <t>受講料の1/2以内</t>
    <rPh sb="0" eb="3">
      <t>ジュコウリョウ</t>
    </rPh>
    <rPh sb="7" eb="9">
      <t>イナイ</t>
    </rPh>
    <phoneticPr fontId="3"/>
  </si>
  <si>
    <t>口座種別</t>
    <rPh sb="0" eb="2">
      <t>コウザ</t>
    </rPh>
    <rPh sb="2" eb="4">
      <t>シュベツ</t>
    </rPh>
    <phoneticPr fontId="3"/>
  </si>
  <si>
    <t>4.</t>
  </si>
  <si>
    <t xml:space="preserve"> 着手年月日</t>
    <rPh sb="1" eb="3">
      <t>チャクシュ</t>
    </rPh>
    <rPh sb="3" eb="6">
      <t>ネンガッピ</t>
    </rPh>
    <phoneticPr fontId="3"/>
  </si>
  <si>
    <t>代表者名</t>
    <rPh sb="0" eb="3">
      <t>ダイヒョウシャ</t>
    </rPh>
    <rPh sb="3" eb="4">
      <t>メイ</t>
    </rPh>
    <phoneticPr fontId="3"/>
  </si>
  <si>
    <t>出展報告書</t>
  </si>
  <si>
    <t>　（様式第５号）</t>
    <rPh sb="2" eb="4">
      <t>ヨウシキ</t>
    </rPh>
    <rPh sb="4" eb="5">
      <t>ダイ</t>
    </rPh>
    <rPh sb="6" eb="7">
      <t>ゴウ</t>
    </rPh>
    <phoneticPr fontId="3"/>
  </si>
  <si>
    <t>【 研 修 報 告 書 】</t>
    <rPh sb="2" eb="3">
      <t>ケン</t>
    </rPh>
    <rPh sb="4" eb="5">
      <t>オサム</t>
    </rPh>
    <rPh sb="6" eb="7">
      <t>ホウ</t>
    </rPh>
    <rPh sb="8" eb="9">
      <t>ツ</t>
    </rPh>
    <rPh sb="10" eb="11">
      <t>ショ</t>
    </rPh>
    <phoneticPr fontId="3"/>
  </si>
  <si>
    <t xml:space="preserve"> 事業の名称</t>
    <rPh sb="1" eb="3">
      <t>ジギョウ</t>
    </rPh>
    <rPh sb="4" eb="6">
      <t>メイショウ</t>
    </rPh>
    <phoneticPr fontId="3"/>
  </si>
  <si>
    <t>開始時期</t>
    <rPh sb="0" eb="2">
      <t>カイシ</t>
    </rPh>
    <rPh sb="2" eb="4">
      <t>ジキ</t>
    </rPh>
    <phoneticPr fontId="3"/>
  </si>
  <si>
    <t xml:space="preserve"> 補助金等の額</t>
    <rPh sb="1" eb="4">
      <t>ホジョキン</t>
    </rPh>
    <rPh sb="4" eb="5">
      <t>トウ</t>
    </rPh>
    <rPh sb="6" eb="7">
      <t>ガク</t>
    </rPh>
    <phoneticPr fontId="3"/>
  </si>
  <si>
    <t>補助事業名</t>
    <rPh sb="0" eb="2">
      <t>ホジョ</t>
    </rPh>
    <rPh sb="2" eb="4">
      <t>ジギョウ</t>
    </rPh>
    <rPh sb="4" eb="5">
      <t>メイ</t>
    </rPh>
    <phoneticPr fontId="3"/>
  </si>
  <si>
    <t>千円</t>
    <rPh sb="0" eb="1">
      <t>セン</t>
    </rPh>
    <rPh sb="1" eb="2">
      <t>エン</t>
    </rPh>
    <phoneticPr fontId="3"/>
  </si>
  <si>
    <t>会社名</t>
    <rPh sb="0" eb="3">
      <t>カイシャメイ</t>
    </rPh>
    <phoneticPr fontId="3"/>
  </si>
  <si>
    <t xml:space="preserve">       文書取扱／工業振興係　</t>
  </si>
  <si>
    <t>（様式第１号）</t>
    <rPh sb="1" eb="3">
      <t>ヨウシキ</t>
    </rPh>
    <rPh sb="3" eb="4">
      <t>ダイ</t>
    </rPh>
    <rPh sb="5" eb="6">
      <t>ゴウ</t>
    </rPh>
    <phoneticPr fontId="3"/>
  </si>
  <si>
    <t>1.</t>
  </si>
  <si>
    <t xml:space="preserve"> 総事業費</t>
    <rPh sb="1" eb="2">
      <t>ソウ</t>
    </rPh>
    <rPh sb="2" eb="5">
      <t>ジギョウヒ</t>
    </rPh>
    <phoneticPr fontId="3"/>
  </si>
  <si>
    <t>経費の1/2以内、上限2万円</t>
    <rPh sb="0" eb="2">
      <t>ケイヒ</t>
    </rPh>
    <rPh sb="6" eb="8">
      <t>イナイ</t>
    </rPh>
    <rPh sb="9" eb="11">
      <t>ジョウゲン</t>
    </rPh>
    <rPh sb="12" eb="14">
      <t>マンエン</t>
    </rPh>
    <phoneticPr fontId="3"/>
  </si>
  <si>
    <t>氏　　名</t>
    <rPh sb="0" eb="1">
      <t>シ</t>
    </rPh>
    <rPh sb="3" eb="4">
      <t>メイ</t>
    </rPh>
    <phoneticPr fontId="3"/>
  </si>
  <si>
    <t>住　　所</t>
    <rPh sb="0" eb="1">
      <t>ジュウ</t>
    </rPh>
    <rPh sb="3" eb="4">
      <t>ショ</t>
    </rPh>
    <phoneticPr fontId="3"/>
  </si>
  <si>
    <t>口座名義</t>
    <rPh sb="0" eb="1">
      <t>クチ</t>
    </rPh>
    <rPh sb="1" eb="2">
      <t>ザ</t>
    </rPh>
    <rPh sb="2" eb="3">
      <t>ナ</t>
    </rPh>
    <rPh sb="3" eb="4">
      <t>ギ</t>
    </rPh>
    <phoneticPr fontId="3"/>
  </si>
  <si>
    <t>2.</t>
  </si>
  <si>
    <t>ﾌﾘｶﾞﾅ</t>
  </si>
  <si>
    <t>3.</t>
  </si>
  <si>
    <t xml:space="preserve"> 事業の目的及び内容</t>
    <rPh sb="1" eb="3">
      <t>ジギョウ</t>
    </rPh>
    <rPh sb="4" eb="6">
      <t>モクテキ</t>
    </rPh>
    <rPh sb="6" eb="7">
      <t>オヨ</t>
    </rPh>
    <rPh sb="8" eb="10">
      <t>ナイヨウ</t>
    </rPh>
    <phoneticPr fontId="3"/>
  </si>
  <si>
    <t>口座番号</t>
    <rPh sb="0" eb="1">
      <t>クチ</t>
    </rPh>
    <rPh sb="1" eb="2">
      <t>ザ</t>
    </rPh>
    <rPh sb="2" eb="3">
      <t>バン</t>
    </rPh>
    <rPh sb="3" eb="4">
      <t>ゴウ</t>
    </rPh>
    <phoneticPr fontId="3"/>
  </si>
  <si>
    <t>5.</t>
  </si>
  <si>
    <t>日付(申請日)</t>
    <rPh sb="0" eb="2">
      <t>ヒヅケ</t>
    </rPh>
    <rPh sb="3" eb="5">
      <t>シンセイ</t>
    </rPh>
    <rPh sb="5" eb="6">
      <t>ビ</t>
    </rPh>
    <phoneticPr fontId="3"/>
  </si>
  <si>
    <t>ﾌ ﾘ ｶﾞ ﾅ</t>
  </si>
  <si>
    <t>口座番号</t>
    <rPh sb="0" eb="2">
      <t>コウザ</t>
    </rPh>
    <rPh sb="2" eb="4">
      <t>バンゴウ</t>
    </rPh>
    <phoneticPr fontId="3"/>
  </si>
  <si>
    <t>補助申請額・決定額</t>
    <rPh sb="0" eb="2">
      <t>ホジョ</t>
    </rPh>
    <rPh sb="2" eb="5">
      <t>シンセイガク</t>
    </rPh>
    <rPh sb="6" eb="9">
      <t>ケッテイガク</t>
    </rPh>
    <phoneticPr fontId="3"/>
  </si>
  <si>
    <t>事業名</t>
    <rPh sb="0" eb="2">
      <t>ジギョウ</t>
    </rPh>
    <rPh sb="2" eb="3">
      <t>メイ</t>
    </rPh>
    <phoneticPr fontId="3"/>
  </si>
  <si>
    <t>小間代、物品運搬費等の領収書</t>
  </si>
  <si>
    <t>受講コースNo.・名称</t>
    <rPh sb="0" eb="2">
      <t>ジュコウ</t>
    </rPh>
    <rPh sb="9" eb="11">
      <t>メイショウ</t>
    </rPh>
    <phoneticPr fontId="3"/>
  </si>
  <si>
    <t>◆振込先</t>
    <rPh sb="1" eb="3">
      <t>フリコミ</t>
    </rPh>
    <rPh sb="3" eb="4">
      <t>サキ</t>
    </rPh>
    <phoneticPr fontId="3"/>
  </si>
  <si>
    <t>経費の総額</t>
    <rPh sb="0" eb="2">
      <t>ケイヒ</t>
    </rPh>
    <rPh sb="3" eb="5">
      <t>ソウガク</t>
    </rPh>
    <phoneticPr fontId="3"/>
  </si>
  <si>
    <t xml:space="preserve"> 事業に関する経費（うち補助対象経費）</t>
    <rPh sb="1" eb="3">
      <t>ジギョウ</t>
    </rPh>
    <rPh sb="4" eb="5">
      <t>カン</t>
    </rPh>
    <rPh sb="7" eb="9">
      <t>ケイヒ</t>
    </rPh>
    <rPh sb="12" eb="14">
      <t>ホジョ</t>
    </rPh>
    <rPh sb="14" eb="16">
      <t>タイショウ</t>
    </rPh>
    <rPh sb="16" eb="18">
      <t>ケイヒ</t>
    </rPh>
    <phoneticPr fontId="3"/>
  </si>
  <si>
    <t>～</t>
  </si>
  <si>
    <t>口座種別</t>
    <rPh sb="0" eb="1">
      <t>クチ</t>
    </rPh>
    <rPh sb="1" eb="2">
      <t>ザ</t>
    </rPh>
    <rPh sb="2" eb="3">
      <t>タネ</t>
    </rPh>
    <rPh sb="3" eb="4">
      <t>ベツ</t>
    </rPh>
    <phoneticPr fontId="3"/>
  </si>
  <si>
    <t>県外企業が実施する実地的技術研修の受講を通じて社員の人材育成を図る。</t>
  </si>
  <si>
    <t>受講コース名</t>
    <rPh sb="0" eb="2">
      <t>ジュコウ</t>
    </rPh>
    <rPh sb="5" eb="6">
      <t>メイ</t>
    </rPh>
    <phoneticPr fontId="3"/>
  </si>
  <si>
    <t>研修報告書（別途様式あり）</t>
  </si>
  <si>
    <t>延岡市の工業振興の展望について</t>
    <rPh sb="0" eb="2">
      <t>ノベオカ</t>
    </rPh>
    <rPh sb="2" eb="3">
      <t>シ</t>
    </rPh>
    <rPh sb="4" eb="6">
      <t>コウギョウ</t>
    </rPh>
    <rPh sb="6" eb="8">
      <t>シンコウ</t>
    </rPh>
    <rPh sb="9" eb="11">
      <t>テンボウ</t>
    </rPh>
    <phoneticPr fontId="3"/>
  </si>
  <si>
    <t>内容</t>
    <rPh sb="0" eb="2">
      <t>ナイヨウ</t>
    </rPh>
    <phoneticPr fontId="3"/>
  </si>
  <si>
    <t>事業概要</t>
    <rPh sb="0" eb="2">
      <t>ジギョウ</t>
    </rPh>
    <rPh sb="2" eb="4">
      <t>ガイヨウ</t>
    </rPh>
    <phoneticPr fontId="3"/>
  </si>
  <si>
    <t>延岡市中小企業大学校研修派遣事業補助金交付要綱第５条</t>
    <rPh sb="23" eb="24">
      <t>ダイ</t>
    </rPh>
    <rPh sb="25" eb="26">
      <t>ジョウ</t>
    </rPh>
    <phoneticPr fontId="3"/>
  </si>
  <si>
    <t>名刺交換数</t>
    <rPh sb="0" eb="2">
      <t>メイシ</t>
    </rPh>
    <rPh sb="2" eb="4">
      <t>コウカン</t>
    </rPh>
    <rPh sb="4" eb="5">
      <t>スウ</t>
    </rPh>
    <phoneticPr fontId="3"/>
  </si>
  <si>
    <t>経費の1/2以内、上限10万円</t>
    <rPh sb="0" eb="2">
      <t>ケイヒ</t>
    </rPh>
    <rPh sb="6" eb="8">
      <t>イナイ</t>
    </rPh>
    <rPh sb="9" eb="11">
      <t>ジョウゲン</t>
    </rPh>
    <rPh sb="13" eb="15">
      <t>マンエン</t>
    </rPh>
    <phoneticPr fontId="3"/>
  </si>
  <si>
    <t>展示会／商談会名</t>
    <rPh sb="0" eb="3">
      <t>テンジカイ</t>
    </rPh>
    <rPh sb="4" eb="7">
      <t>ショウダンカイ</t>
    </rPh>
    <rPh sb="7" eb="8">
      <t>メイ</t>
    </rPh>
    <phoneticPr fontId="3"/>
  </si>
  <si>
    <t>文書番号</t>
    <rPh sb="0" eb="2">
      <t>ブンショ</t>
    </rPh>
    <rPh sb="2" eb="4">
      <t>バンゴウ</t>
    </rPh>
    <phoneticPr fontId="3"/>
  </si>
  <si>
    <t>合  　計</t>
    <rPh sb="0" eb="1">
      <t>ア</t>
    </rPh>
    <rPh sb="4" eb="5">
      <t>ケイ</t>
    </rPh>
    <phoneticPr fontId="3"/>
  </si>
  <si>
    <t>支　店　名</t>
    <rPh sb="0" eb="1">
      <t>シ</t>
    </rPh>
    <rPh sb="2" eb="3">
      <t>ミセ</t>
    </rPh>
    <rPh sb="4" eb="5">
      <t>メイ</t>
    </rPh>
    <phoneticPr fontId="3"/>
  </si>
  <si>
    <t>そ　の　他</t>
    <rPh sb="4" eb="5">
      <t>ホカ</t>
    </rPh>
    <phoneticPr fontId="3"/>
  </si>
  <si>
    <t>延岡　一浪</t>
    <rPh sb="0" eb="2">
      <t>ノベオカ</t>
    </rPh>
    <rPh sb="3" eb="5">
      <t>イチロウ</t>
    </rPh>
    <phoneticPr fontId="3"/>
  </si>
  <si>
    <t xml:space="preserve"> 補助金等交付申請額</t>
    <rPh sb="1" eb="4">
      <t>ホジョキン</t>
    </rPh>
    <rPh sb="4" eb="5">
      <t>トウ</t>
    </rPh>
    <rPh sb="5" eb="7">
      <t>コウフ</t>
    </rPh>
    <rPh sb="7" eb="9">
      <t>シンセイ</t>
    </rPh>
    <rPh sb="9" eb="10">
      <t>ガク</t>
    </rPh>
    <phoneticPr fontId="3"/>
  </si>
  <si>
    <t>変更後</t>
    <rPh sb="0" eb="2">
      <t>ヘンコウ</t>
    </rPh>
    <rPh sb="2" eb="3">
      <t>ゴ</t>
    </rPh>
    <phoneticPr fontId="3"/>
  </si>
  <si>
    <t>様式外提出物</t>
    <rPh sb="0" eb="2">
      <t>ヨウシキ</t>
    </rPh>
    <rPh sb="2" eb="3">
      <t>ガイ</t>
    </rPh>
    <rPh sb="3" eb="5">
      <t>テイシュツ</t>
    </rPh>
    <rPh sb="5" eb="6">
      <t>ブツ</t>
    </rPh>
    <phoneticPr fontId="3"/>
  </si>
  <si>
    <t>・・・・・・・・・・・・・・・・・・・・・・・・・・・・・・・・・・・</t>
  </si>
  <si>
    <t xml:space="preserve"> 事業の時期又は完了予定日</t>
    <rPh sb="1" eb="3">
      <t>ジギョウ</t>
    </rPh>
    <rPh sb="4" eb="6">
      <t>ジキ</t>
    </rPh>
    <rPh sb="6" eb="7">
      <t>マタ</t>
    </rPh>
    <rPh sb="8" eb="10">
      <t>カンリョウ</t>
    </rPh>
    <rPh sb="10" eb="13">
      <t>ヨテイビ</t>
    </rPh>
    <phoneticPr fontId="3"/>
  </si>
  <si>
    <t>【受講内容明細書】</t>
    <rPh sb="1" eb="3">
      <t>ジュコウ</t>
    </rPh>
    <rPh sb="3" eb="5">
      <t>ナイヨウ</t>
    </rPh>
    <rPh sb="5" eb="8">
      <t>メイサイショ</t>
    </rPh>
    <phoneticPr fontId="3"/>
  </si>
  <si>
    <t>延岡市中小企業ものづくり人材育成派遣研修助成事業（民間企業研修）補助金交付要綱第５条</t>
    <rPh sb="39" eb="40">
      <t>ダイ</t>
    </rPh>
    <rPh sb="41" eb="42">
      <t>ジョウ</t>
    </rPh>
    <phoneticPr fontId="3"/>
  </si>
  <si>
    <t>２　事業の目的及び内容</t>
    <rPh sb="2" eb="4">
      <t>ジギョウ</t>
    </rPh>
    <rPh sb="5" eb="7">
      <t>モクテキ</t>
    </rPh>
    <rPh sb="7" eb="8">
      <t>オヨ</t>
    </rPh>
    <rPh sb="9" eb="11">
      <t>ナイヨウ</t>
    </rPh>
    <phoneticPr fontId="3"/>
  </si>
  <si>
    <t>成果項目</t>
    <rPh sb="0" eb="2">
      <t>セイカ</t>
    </rPh>
    <rPh sb="2" eb="4">
      <t>コウモク</t>
    </rPh>
    <phoneticPr fontId="3"/>
  </si>
  <si>
    <t>金融機関名</t>
    <rPh sb="0" eb="2">
      <t>キンユウ</t>
    </rPh>
    <rPh sb="2" eb="4">
      <t>キカン</t>
    </rPh>
    <rPh sb="4" eb="5">
      <t>メイ</t>
    </rPh>
    <phoneticPr fontId="3"/>
  </si>
  <si>
    <t>支店名</t>
    <rPh sb="0" eb="3">
      <t>シテンメイ</t>
    </rPh>
    <phoneticPr fontId="3"/>
  </si>
  <si>
    <t>口座名義</t>
    <rPh sb="0" eb="2">
      <t>コウザ</t>
    </rPh>
    <rPh sb="2" eb="4">
      <t>メイギ</t>
    </rPh>
    <phoneticPr fontId="3"/>
  </si>
  <si>
    <t>実績報告/請求日</t>
    <rPh sb="0" eb="2">
      <t>ジッセキ</t>
    </rPh>
    <rPh sb="2" eb="4">
      <t>ホウコク</t>
    </rPh>
    <rPh sb="5" eb="8">
      <t>セイキュウビ</t>
    </rPh>
    <phoneticPr fontId="3"/>
  </si>
  <si>
    <t>受講内容明細書 兼 補助金計算書</t>
    <rPh sb="0" eb="2">
      <t>ジュコウ</t>
    </rPh>
    <rPh sb="2" eb="4">
      <t>ナイヨウ</t>
    </rPh>
    <rPh sb="4" eb="7">
      <t>メイサイショ</t>
    </rPh>
    <rPh sb="8" eb="9">
      <t>ケン</t>
    </rPh>
    <rPh sb="10" eb="13">
      <t>ホジョキン</t>
    </rPh>
    <rPh sb="13" eb="16">
      <t>ケイサンショ</t>
    </rPh>
    <phoneticPr fontId="3"/>
  </si>
  <si>
    <t>受講者氏名</t>
    <rPh sb="0" eb="3">
      <t>ジュコウシャ</t>
    </rPh>
    <rPh sb="3" eb="5">
      <t>シメイ</t>
    </rPh>
    <phoneticPr fontId="3"/>
  </si>
  <si>
    <t>総事業費</t>
    <rPh sb="0" eb="4">
      <t>ソウジギョウヒ</t>
    </rPh>
    <phoneticPr fontId="3"/>
  </si>
  <si>
    <t>明細書</t>
  </si>
  <si>
    <t>事業者名</t>
    <rPh sb="0" eb="3">
      <t>ジギョウシャ</t>
    </rPh>
    <rPh sb="3" eb="4">
      <t>メイ</t>
    </rPh>
    <phoneticPr fontId="3"/>
  </si>
  <si>
    <t>受講料総額(Ａ)</t>
    <rPh sb="0" eb="2">
      <t>ジュコウ</t>
    </rPh>
    <rPh sb="3" eb="5">
      <t>ソウガク</t>
    </rPh>
    <phoneticPr fontId="3"/>
  </si>
  <si>
    <t>事業完了予定日</t>
  </si>
  <si>
    <t>下記のとおり相違ありません。</t>
    <rPh sb="0" eb="2">
      <t>カキ</t>
    </rPh>
    <rPh sb="6" eb="8">
      <t>ソウイ</t>
    </rPh>
    <phoneticPr fontId="3"/>
  </si>
  <si>
    <t>受講料(円)</t>
    <rPh sb="0" eb="2">
      <t>ジュコウ</t>
    </rPh>
    <rPh sb="4" eb="5">
      <t>エン</t>
    </rPh>
    <phoneticPr fontId="3"/>
  </si>
  <si>
    <t>経費の2/3以内、上限10万円</t>
    <rPh sb="0" eb="2">
      <t>ケイヒ</t>
    </rPh>
    <rPh sb="6" eb="8">
      <t>イナイ</t>
    </rPh>
    <rPh sb="9" eb="11">
      <t>ジョウゲン</t>
    </rPh>
    <rPh sb="13" eb="15">
      <t>マンエン</t>
    </rPh>
    <phoneticPr fontId="3"/>
  </si>
  <si>
    <t>　　　 　 令和　　年　　月　　日付延工第　　号で補助金等の交付の決定を受けた</t>
    <rPh sb="10" eb="11">
      <t>ネン</t>
    </rPh>
    <rPh sb="13" eb="14">
      <t>ガツ</t>
    </rPh>
    <rPh sb="16" eb="17">
      <t>ヒ</t>
    </rPh>
    <rPh sb="17" eb="18">
      <t>ヅケ</t>
    </rPh>
    <rPh sb="18" eb="19">
      <t>ノ</t>
    </rPh>
    <rPh sb="19" eb="20">
      <t>コウ</t>
    </rPh>
    <rPh sb="20" eb="21">
      <t>ダイ</t>
    </rPh>
    <rPh sb="23" eb="24">
      <t>ゴウ</t>
    </rPh>
    <rPh sb="25" eb="28">
      <t>ホジョキン</t>
    </rPh>
    <rPh sb="28" eb="29">
      <t>トウ</t>
    </rPh>
    <rPh sb="30" eb="32">
      <t>コウフ</t>
    </rPh>
    <rPh sb="33" eb="35">
      <t>ケッテイ</t>
    </rPh>
    <rPh sb="36" eb="37">
      <t>ウ</t>
    </rPh>
    <phoneticPr fontId="3"/>
  </si>
  <si>
    <t>【補助金計算書】</t>
    <rPh sb="1" eb="4">
      <t>ホジョキン</t>
    </rPh>
    <rPh sb="4" eb="7">
      <t>ケイサンショ</t>
    </rPh>
    <phoneticPr fontId="3"/>
  </si>
  <si>
    <t>補助額</t>
    <rPh sb="0" eb="2">
      <t>ホジョ</t>
    </rPh>
    <rPh sb="2" eb="3">
      <t>ガク</t>
    </rPh>
    <phoneticPr fontId="3"/>
  </si>
  <si>
    <t>　受講料総額（Ａ）×１／２　と　上限額100,000円のいずれか少ない方の金額</t>
  </si>
  <si>
    <t>ブース設営費</t>
    <rPh sb="3" eb="5">
      <t>セツエイ</t>
    </rPh>
    <rPh sb="5" eb="6">
      <t>ヒ</t>
    </rPh>
    <phoneticPr fontId="3"/>
  </si>
  <si>
    <t>⇒　</t>
  </si>
  <si>
    <t>　　補 助 金 等 請 求 書</t>
    <rPh sb="2" eb="3">
      <t>ホ</t>
    </rPh>
    <rPh sb="4" eb="5">
      <t>スケ</t>
    </rPh>
    <rPh sb="6" eb="7">
      <t>キン</t>
    </rPh>
    <rPh sb="8" eb="9">
      <t>トウ</t>
    </rPh>
    <rPh sb="10" eb="11">
      <t>ショウ</t>
    </rPh>
    <rPh sb="12" eb="13">
      <t>モトム</t>
    </rPh>
    <rPh sb="14" eb="15">
      <t>ショ</t>
    </rPh>
    <phoneticPr fontId="3"/>
  </si>
  <si>
    <t>収入の部</t>
    <rPh sb="0" eb="2">
      <t>シュウニュウ</t>
    </rPh>
    <rPh sb="3" eb="4">
      <t>ブ</t>
    </rPh>
    <phoneticPr fontId="3"/>
  </si>
  <si>
    <t>金額（円）</t>
    <rPh sb="0" eb="2">
      <t>キンガク</t>
    </rPh>
    <rPh sb="3" eb="4">
      <t>エン</t>
    </rPh>
    <phoneticPr fontId="3"/>
  </si>
  <si>
    <t>自己負担</t>
    <rPh sb="0" eb="2">
      <t>ジコ</t>
    </rPh>
    <rPh sb="2" eb="4">
      <t>フタン</t>
    </rPh>
    <phoneticPr fontId="3"/>
  </si>
  <si>
    <t>変更事項</t>
    <rPh sb="0" eb="2">
      <t>ヘンコウ</t>
    </rPh>
    <rPh sb="2" eb="4">
      <t>ジコウ</t>
    </rPh>
    <phoneticPr fontId="3"/>
  </si>
  <si>
    <t>支出の部</t>
    <rPh sb="0" eb="2">
      <t>シシュツ</t>
    </rPh>
    <rPh sb="3" eb="4">
      <t>ブ</t>
    </rPh>
    <phoneticPr fontId="3"/>
  </si>
  <si>
    <t>合  計</t>
    <rPh sb="0" eb="1">
      <t>ゴウ</t>
    </rPh>
    <rPh sb="3" eb="4">
      <t>ケイ</t>
    </rPh>
    <phoneticPr fontId="3"/>
  </si>
  <si>
    <t>補助対象経費</t>
    <rPh sb="0" eb="2">
      <t>ホジョ</t>
    </rPh>
    <rPh sb="2" eb="4">
      <t>タイショウ</t>
    </rPh>
    <rPh sb="4" eb="6">
      <t>ケイヒ</t>
    </rPh>
    <phoneticPr fontId="3"/>
  </si>
  <si>
    <t>【 事 業 計 画 書 】</t>
    <rPh sb="2" eb="3">
      <t>コト</t>
    </rPh>
    <rPh sb="4" eb="5">
      <t>ギョウ</t>
    </rPh>
    <rPh sb="6" eb="7">
      <t>ケイ</t>
    </rPh>
    <rPh sb="8" eb="9">
      <t>ガ</t>
    </rPh>
    <rPh sb="10" eb="11">
      <t>ショ</t>
    </rPh>
    <phoneticPr fontId="3"/>
  </si>
  <si>
    <t>延岡市中小企業大学校研修派遣事業補助金交付要綱第６条の規定により報告します。</t>
    <rPh sb="0" eb="3">
      <t>ノベオカシ</t>
    </rPh>
    <rPh sb="3" eb="5">
      <t>チュウショウ</t>
    </rPh>
    <rPh sb="5" eb="7">
      <t>キギョウ</t>
    </rPh>
    <rPh sb="7" eb="10">
      <t>ダイガッコウ</t>
    </rPh>
    <rPh sb="10" eb="12">
      <t>ケンシュウ</t>
    </rPh>
    <rPh sb="12" eb="14">
      <t>ハケン</t>
    </rPh>
    <rPh sb="14" eb="16">
      <t>ジギョウ</t>
    </rPh>
    <rPh sb="16" eb="19">
      <t>ホジョキン</t>
    </rPh>
    <rPh sb="19" eb="21">
      <t>コウフ</t>
    </rPh>
    <rPh sb="21" eb="23">
      <t>ヨウコウ</t>
    </rPh>
    <rPh sb="23" eb="24">
      <t>ダイ</t>
    </rPh>
    <rPh sb="25" eb="26">
      <t>ジョウ</t>
    </rPh>
    <rPh sb="27" eb="29">
      <t>キテイ</t>
    </rPh>
    <rPh sb="32" eb="34">
      <t>ホウコク</t>
    </rPh>
    <phoneticPr fontId="3"/>
  </si>
  <si>
    <t>展示会/商談会名</t>
  </si>
  <si>
    <t>決定事項</t>
    <rPh sb="0" eb="4">
      <t>ケッテイジコウ</t>
    </rPh>
    <phoneticPr fontId="3"/>
  </si>
  <si>
    <t>会社所在地</t>
    <rPh sb="0" eb="2">
      <t>カイシャ</t>
    </rPh>
    <rPh sb="2" eb="5">
      <t>ショザイチ</t>
    </rPh>
    <phoneticPr fontId="3"/>
  </si>
  <si>
    <t>資本金</t>
    <rPh sb="0" eb="3">
      <t>シホンキン</t>
    </rPh>
    <phoneticPr fontId="3"/>
  </si>
  <si>
    <t>所 在 地</t>
    <rPh sb="0" eb="1">
      <t>ショ</t>
    </rPh>
    <rPh sb="2" eb="3">
      <t>ザイ</t>
    </rPh>
    <rPh sb="4" eb="5">
      <t>チ</t>
    </rPh>
    <phoneticPr fontId="3"/>
  </si>
  <si>
    <t>件数（報告時現在）</t>
    <rPh sb="0" eb="1">
      <t>ケン</t>
    </rPh>
    <rPh sb="1" eb="2">
      <t>カズ</t>
    </rPh>
    <rPh sb="3" eb="5">
      <t>ホウコク</t>
    </rPh>
    <rPh sb="5" eb="6">
      <t>ジ</t>
    </rPh>
    <rPh sb="6" eb="8">
      <t>ゲンザイ</t>
    </rPh>
    <phoneticPr fontId="3"/>
  </si>
  <si>
    <t>従業員</t>
    <rPh sb="0" eb="3">
      <t>ジュウギョウイン</t>
    </rPh>
    <phoneticPr fontId="3"/>
  </si>
  <si>
    <t>事 前</t>
  </si>
  <si>
    <t>期　間</t>
    <rPh sb="0" eb="1">
      <t>キ</t>
    </rPh>
    <rPh sb="2" eb="3">
      <t>アイダ</t>
    </rPh>
    <phoneticPr fontId="3"/>
  </si>
  <si>
    <t>中小企業大学校研修派遣事業</t>
    <rPh sb="0" eb="2">
      <t>チュウショウ</t>
    </rPh>
    <rPh sb="2" eb="4">
      <t>キギョウ</t>
    </rPh>
    <rPh sb="4" eb="7">
      <t>ダイガッコウ</t>
    </rPh>
    <rPh sb="7" eb="9">
      <t>ケンシュウ</t>
    </rPh>
    <rPh sb="9" eb="11">
      <t>ハケン</t>
    </rPh>
    <rPh sb="11" eb="13">
      <t>ジギョウ</t>
    </rPh>
    <phoneticPr fontId="3"/>
  </si>
  <si>
    <t>備　考</t>
    <rPh sb="0" eb="1">
      <t>ソナエ</t>
    </rPh>
    <rPh sb="2" eb="3">
      <t>コウ</t>
    </rPh>
    <phoneticPr fontId="3"/>
  </si>
  <si>
    <t>研修カリキュラム（写）</t>
    <rPh sb="0" eb="2">
      <t>ケンシュウ</t>
    </rPh>
    <rPh sb="9" eb="10">
      <t>ウツ</t>
    </rPh>
    <phoneticPr fontId="3"/>
  </si>
  <si>
    <t>・・・・・・・・・・・・・・・・・・・・・・・・・・・・・・・・・・・・・・</t>
  </si>
  <si>
    <t>補 助 金</t>
    <rPh sb="0" eb="1">
      <t>ホ</t>
    </rPh>
    <rPh sb="2" eb="3">
      <t>スケ</t>
    </rPh>
    <rPh sb="4" eb="5">
      <t>キン</t>
    </rPh>
    <phoneticPr fontId="3"/>
  </si>
  <si>
    <t>そ の 他</t>
    <rPh sb="4" eb="5">
      <t>ホカ</t>
    </rPh>
    <phoneticPr fontId="3"/>
  </si>
  <si>
    <t>科　 目</t>
    <rPh sb="0" eb="1">
      <t>カ</t>
    </rPh>
    <rPh sb="3" eb="4">
      <t>メ</t>
    </rPh>
    <phoneticPr fontId="3"/>
  </si>
  <si>
    <t>１　補助金等交付決定額</t>
    <rPh sb="2" eb="5">
      <t>ホジョキン</t>
    </rPh>
    <rPh sb="5" eb="6">
      <t>トウ</t>
    </rPh>
    <rPh sb="6" eb="8">
      <t>コウフ</t>
    </rPh>
    <rPh sb="8" eb="11">
      <t>ケッテイガク</t>
    </rPh>
    <phoneticPr fontId="3"/>
  </si>
  <si>
    <t>科      目</t>
    <rPh sb="0" eb="1">
      <t>カ</t>
    </rPh>
    <rPh sb="7" eb="8">
      <t>メ</t>
    </rPh>
    <phoneticPr fontId="3"/>
  </si>
  <si>
    <t>展示会/商談会名</t>
    <rPh sb="0" eb="3">
      <t>テンジカイ</t>
    </rPh>
    <rPh sb="4" eb="6">
      <t>ショウダン</t>
    </rPh>
    <rPh sb="7" eb="8">
      <t>メイ</t>
    </rPh>
    <phoneticPr fontId="3"/>
  </si>
  <si>
    <t>変更前　</t>
    <rPh sb="0" eb="2">
      <t>ヘンコウ</t>
    </rPh>
    <rPh sb="2" eb="3">
      <t>マエ</t>
    </rPh>
    <phoneticPr fontId="3"/>
  </si>
  <si>
    <t>備　　　　考</t>
    <rPh sb="0" eb="1">
      <t>ソナエ</t>
    </rPh>
    <rPh sb="5" eb="6">
      <t>コウ</t>
    </rPh>
    <phoneticPr fontId="3"/>
  </si>
  <si>
    <t>件</t>
    <rPh sb="0" eb="1">
      <t>ケン</t>
    </rPh>
    <phoneticPr fontId="3"/>
  </si>
  <si>
    <t>試作依頼数</t>
    <rPh sb="0" eb="2">
      <t>シサク</t>
    </rPh>
    <rPh sb="2" eb="4">
      <t>イライ</t>
    </rPh>
    <rPh sb="4" eb="5">
      <t>スウ</t>
    </rPh>
    <phoneticPr fontId="3"/>
  </si>
  <si>
    <t>ポリテクセンター延岡で開催される研修を通して、ものづくり人材育成の強化を図る。</t>
    <rPh sb="19" eb="20">
      <t>トオ</t>
    </rPh>
    <rPh sb="33" eb="35">
      <t>キョウカ</t>
    </rPh>
    <rPh sb="36" eb="37">
      <t>ハカ</t>
    </rPh>
    <phoneticPr fontId="3"/>
  </si>
  <si>
    <t>見積依頼数</t>
    <rPh sb="0" eb="2">
      <t>ミツ</t>
    </rPh>
    <rPh sb="2" eb="4">
      <t>イライ</t>
    </rPh>
    <rPh sb="4" eb="5">
      <t>スウ</t>
    </rPh>
    <phoneticPr fontId="3"/>
  </si>
  <si>
    <t>後日訪問約束数</t>
    <rPh sb="0" eb="2">
      <t>ゴジツ</t>
    </rPh>
    <rPh sb="2" eb="4">
      <t>ホウモン</t>
    </rPh>
    <rPh sb="4" eb="6">
      <t>ヤクソク</t>
    </rPh>
    <rPh sb="6" eb="7">
      <t>スウ</t>
    </rPh>
    <phoneticPr fontId="3"/>
  </si>
  <si>
    <t>商談成立(受注)数</t>
    <rPh sb="0" eb="2">
      <t>ショウダン</t>
    </rPh>
    <rPh sb="2" eb="4">
      <t>セイリツ</t>
    </rPh>
    <rPh sb="5" eb="7">
      <t>ジュチュウ</t>
    </rPh>
    <rPh sb="8" eb="9">
      <t>スウ</t>
    </rPh>
    <phoneticPr fontId="3"/>
  </si>
  <si>
    <t>※受注額</t>
    <rPh sb="1" eb="3">
      <t>ジュチュウ</t>
    </rPh>
    <rPh sb="3" eb="4">
      <t>ガク</t>
    </rPh>
    <phoneticPr fontId="3"/>
  </si>
  <si>
    <t>そ　の　他</t>
    <rPh sb="4" eb="5">
      <t>タ</t>
    </rPh>
    <phoneticPr fontId="3"/>
  </si>
  <si>
    <t>　所　　感</t>
    <rPh sb="1" eb="2">
      <t>ショ</t>
    </rPh>
    <rPh sb="4" eb="5">
      <t>カン</t>
    </rPh>
    <phoneticPr fontId="3"/>
  </si>
  <si>
    <t>備考：受講料領収書等を添付すること。</t>
    <rPh sb="0" eb="2">
      <t>ビコウ</t>
    </rPh>
    <rPh sb="3" eb="6">
      <t>ジュコウリョウ</t>
    </rPh>
    <rPh sb="6" eb="9">
      <t>リョウシュウショ</t>
    </rPh>
    <rPh sb="9" eb="10">
      <t>ナド</t>
    </rPh>
    <rPh sb="11" eb="13">
      <t>テンプ</t>
    </rPh>
    <phoneticPr fontId="3"/>
  </si>
  <si>
    <t>受講の申込書（写）</t>
    <rPh sb="0" eb="2">
      <t>ジュコウ</t>
    </rPh>
    <rPh sb="3" eb="6">
      <t>モウシコミショ</t>
    </rPh>
    <rPh sb="7" eb="8">
      <t>ウツ</t>
    </rPh>
    <phoneticPr fontId="3"/>
  </si>
  <si>
    <t>共同参加企業名</t>
    <rPh sb="0" eb="2">
      <t>キョウドウ</t>
    </rPh>
    <rPh sb="2" eb="4">
      <t>サンカ</t>
    </rPh>
    <rPh sb="4" eb="6">
      <t>キギョウ</t>
    </rPh>
    <rPh sb="6" eb="7">
      <t>メイ</t>
    </rPh>
    <phoneticPr fontId="3"/>
  </si>
  <si>
    <t>会場名</t>
  </si>
  <si>
    <t>受講者名</t>
    <rPh sb="0" eb="3">
      <t>ジュコウシャ</t>
    </rPh>
    <rPh sb="3" eb="4">
      <t>メイ</t>
    </rPh>
    <phoneticPr fontId="3"/>
  </si>
  <si>
    <t>所
感</t>
    <rPh sb="0" eb="1">
      <t>ショ</t>
    </rPh>
    <rPh sb="4" eb="5">
      <t>カン</t>
    </rPh>
    <phoneticPr fontId="3"/>
  </si>
  <si>
    <t>実績報告書</t>
  </si>
  <si>
    <t>様式内提出物</t>
    <rPh sb="0" eb="2">
      <t>ヨウシキ</t>
    </rPh>
    <rPh sb="2" eb="3">
      <t>ナイ</t>
    </rPh>
    <rPh sb="3" eb="5">
      <t>テイシュツ</t>
    </rPh>
    <rPh sb="5" eb="6">
      <t>ブツ</t>
    </rPh>
    <phoneticPr fontId="3"/>
  </si>
  <si>
    <t>　</t>
  </si>
  <si>
    <t>申請書</t>
  </si>
  <si>
    <t>請求書</t>
  </si>
  <si>
    <t>受講料支払いを証明できる書類</t>
  </si>
  <si>
    <t>期　　間</t>
    <rPh sb="0" eb="1">
      <t>キ</t>
    </rPh>
    <rPh sb="3" eb="4">
      <t>アイダ</t>
    </rPh>
    <phoneticPr fontId="3"/>
  </si>
  <si>
    <t>修了証書（写）</t>
  </si>
  <si>
    <r>
      <t>研修完了証明書（別途様式あり、相手企業の証明がない場合は</t>
    </r>
    <r>
      <rPr>
        <sz val="11"/>
        <color rgb="FFFF0000"/>
        <rFont val="メイリオ"/>
        <family val="3"/>
        <charset val="128"/>
      </rPr>
      <t>補助中止</t>
    </r>
    <r>
      <rPr>
        <sz val="11"/>
        <color theme="1"/>
        <rFont val="メイリオ"/>
        <family val="3"/>
        <charset val="128"/>
      </rPr>
      <t>）</t>
    </r>
    <rPh sb="0" eb="2">
      <t>ケンシュウ</t>
    </rPh>
    <rPh sb="2" eb="4">
      <t>カンリョウ</t>
    </rPh>
    <rPh sb="4" eb="7">
      <t>ショウメイショ</t>
    </rPh>
    <rPh sb="8" eb="10">
      <t>ベット</t>
    </rPh>
    <rPh sb="10" eb="12">
      <t>ヨウシキ</t>
    </rPh>
    <rPh sb="15" eb="17">
      <t>アイテ</t>
    </rPh>
    <rPh sb="17" eb="19">
      <t>キギョウ</t>
    </rPh>
    <rPh sb="20" eb="22">
      <t>ショウメイ</t>
    </rPh>
    <rPh sb="25" eb="27">
      <t>バアイ</t>
    </rPh>
    <rPh sb="28" eb="30">
      <t>ホジョ</t>
    </rPh>
    <rPh sb="30" eb="32">
      <t>チュウシ</t>
    </rPh>
    <phoneticPr fontId="3"/>
  </si>
  <si>
    <t>上記のとおり相違ありません。</t>
    <rPh sb="0" eb="2">
      <t>ジョウキ</t>
    </rPh>
    <rPh sb="6" eb="8">
      <t>ソウイ</t>
    </rPh>
    <phoneticPr fontId="3"/>
  </si>
  <si>
    <t>展示会/商談会のパンフレット</t>
    <rPh sb="0" eb="3">
      <t>テンジカイ</t>
    </rPh>
    <rPh sb="4" eb="7">
      <t>ショウダンカイ</t>
    </rPh>
    <phoneticPr fontId="3"/>
  </si>
  <si>
    <t>ものづくり人材育成支援事業
（公的機関）</t>
    <rPh sb="5" eb="7">
      <t>ジンザイ</t>
    </rPh>
    <rPh sb="7" eb="9">
      <t>イクセイ</t>
    </rPh>
    <rPh sb="9" eb="11">
      <t>シエン</t>
    </rPh>
    <rPh sb="11" eb="13">
      <t>ジギョウ</t>
    </rPh>
    <rPh sb="15" eb="17">
      <t>コウテキ</t>
    </rPh>
    <rPh sb="17" eb="19">
      <t>キカン</t>
    </rPh>
    <phoneticPr fontId="3"/>
  </si>
  <si>
    <t>各事業ごとの必要書類一覧（添付書類を含む）</t>
    <rPh sb="0" eb="1">
      <t>カク</t>
    </rPh>
    <rPh sb="1" eb="3">
      <t>ジギョウ</t>
    </rPh>
    <rPh sb="6" eb="8">
      <t>ヒツヨウ</t>
    </rPh>
    <rPh sb="8" eb="10">
      <t>ショルイ</t>
    </rPh>
    <rPh sb="10" eb="12">
      <t>イチラン</t>
    </rPh>
    <rPh sb="13" eb="15">
      <t>テンプ</t>
    </rPh>
    <rPh sb="15" eb="17">
      <t>ショルイ</t>
    </rPh>
    <rPh sb="18" eb="19">
      <t>フク</t>
    </rPh>
    <phoneticPr fontId="3"/>
  </si>
  <si>
    <t>延岡市中小企業ものづくり人材育成派遣研修助成事業補助金</t>
    <rPh sb="24" eb="27">
      <t>ホジョキン</t>
    </rPh>
    <phoneticPr fontId="3"/>
  </si>
  <si>
    <t>事 後</t>
  </si>
  <si>
    <t>受講決定通知書（写）</t>
    <rPh sb="0" eb="2">
      <t>ジュコウ</t>
    </rPh>
    <rPh sb="2" eb="4">
      <t>ケッテイ</t>
    </rPh>
    <rPh sb="4" eb="7">
      <t>ツウチショ</t>
    </rPh>
    <rPh sb="8" eb="9">
      <t>ウツ</t>
    </rPh>
    <phoneticPr fontId="3"/>
  </si>
  <si>
    <t>研修報告書</t>
    <rPh sb="0" eb="2">
      <t>ケンシュウ</t>
    </rPh>
    <rPh sb="2" eb="5">
      <t>ホウコクショ</t>
    </rPh>
    <phoneticPr fontId="3"/>
  </si>
  <si>
    <t>研 修 名</t>
    <rPh sb="0" eb="1">
      <t>ケン</t>
    </rPh>
    <rPh sb="2" eb="3">
      <t>オサム</t>
    </rPh>
    <rPh sb="4" eb="5">
      <t>メイ</t>
    </rPh>
    <phoneticPr fontId="3"/>
  </si>
  <si>
    <t>４　事業に要した経費（うち補助対象経費）</t>
    <rPh sb="2" eb="4">
      <t>ジギョウ</t>
    </rPh>
    <rPh sb="5" eb="6">
      <t>ヨウ</t>
    </rPh>
    <rPh sb="8" eb="10">
      <t>ケイヒ</t>
    </rPh>
    <rPh sb="13" eb="15">
      <t>ホジョ</t>
    </rPh>
    <rPh sb="15" eb="17">
      <t>タイショウ</t>
    </rPh>
    <rPh sb="17" eb="19">
      <t>ケイヒ</t>
    </rPh>
    <phoneticPr fontId="3"/>
  </si>
  <si>
    <t>備考：修了証書の写しを添付すること。</t>
    <rPh sb="0" eb="2">
      <t>ビコウ</t>
    </rPh>
    <rPh sb="3" eb="5">
      <t>シュウリョウ</t>
    </rPh>
    <rPh sb="5" eb="7">
      <t>ショウショ</t>
    </rPh>
    <rPh sb="8" eb="9">
      <t>ウツ</t>
    </rPh>
    <rPh sb="11" eb="13">
      <t>テンプ</t>
    </rPh>
    <phoneticPr fontId="3"/>
  </si>
  <si>
    <t>物品搬送費</t>
    <rPh sb="0" eb="2">
      <t>ブッピン</t>
    </rPh>
    <rPh sb="2" eb="4">
      <t>ハンソウ</t>
    </rPh>
    <rPh sb="4" eb="5">
      <t>ヒ</t>
    </rPh>
    <phoneticPr fontId="3"/>
  </si>
  <si>
    <t>【 収 支 計 算 書 】</t>
    <rPh sb="2" eb="3">
      <t>オサム</t>
    </rPh>
    <rPh sb="4" eb="5">
      <t>シ</t>
    </rPh>
    <rPh sb="6" eb="7">
      <t>ケイ</t>
    </rPh>
    <rPh sb="8" eb="9">
      <t>サン</t>
    </rPh>
    <rPh sb="10" eb="11">
      <t>ショ</t>
    </rPh>
    <phoneticPr fontId="3"/>
  </si>
  <si>
    <t>受講決定通知書（写）</t>
  </si>
  <si>
    <t>　延岡市</t>
    <rPh sb="1" eb="4">
      <t>ノベオカシ</t>
    </rPh>
    <phoneticPr fontId="3"/>
  </si>
  <si>
    <t>延岡市中小企業大学校研修派遣事業補助金</t>
    <rPh sb="16" eb="19">
      <t>ホジョキン</t>
    </rPh>
    <phoneticPr fontId="3"/>
  </si>
  <si>
    <t>延岡市</t>
    <rPh sb="0" eb="3">
      <t>ノベオカシ</t>
    </rPh>
    <phoneticPr fontId="3"/>
  </si>
  <si>
    <t>【 収 支 予 算 書 】</t>
    <rPh sb="2" eb="3">
      <t>オサム</t>
    </rPh>
    <rPh sb="4" eb="5">
      <t>シ</t>
    </rPh>
    <rPh sb="6" eb="7">
      <t>ヨ</t>
    </rPh>
    <rPh sb="8" eb="9">
      <t>サン</t>
    </rPh>
    <rPh sb="10" eb="11">
      <t>ショ</t>
    </rPh>
    <phoneticPr fontId="3"/>
  </si>
  <si>
    <t>補　助　事　業　実  績  報  告  書</t>
    <rPh sb="0" eb="1">
      <t>ホ</t>
    </rPh>
    <rPh sb="2" eb="3">
      <t>スケ</t>
    </rPh>
    <rPh sb="4" eb="5">
      <t>コト</t>
    </rPh>
    <rPh sb="6" eb="7">
      <t>ギョウ</t>
    </rPh>
    <rPh sb="8" eb="9">
      <t>ジツ</t>
    </rPh>
    <rPh sb="11" eb="12">
      <t>イサオ</t>
    </rPh>
    <rPh sb="14" eb="15">
      <t>ホウ</t>
    </rPh>
    <rPh sb="17" eb="18">
      <t>コク</t>
    </rPh>
    <rPh sb="20" eb="21">
      <t>ショ</t>
    </rPh>
    <phoneticPr fontId="3"/>
  </si>
  <si>
    <t>記</t>
    <rPh sb="0" eb="1">
      <t>キ</t>
    </rPh>
    <phoneticPr fontId="3"/>
  </si>
  <si>
    <t>３　事業の時期又は完了日</t>
    <rPh sb="2" eb="4">
      <t>ジギョウ</t>
    </rPh>
    <rPh sb="5" eb="7">
      <t>ジキ</t>
    </rPh>
    <rPh sb="7" eb="8">
      <t>マタ</t>
    </rPh>
    <rPh sb="9" eb="12">
      <t>カンリョウビ</t>
    </rPh>
    <phoneticPr fontId="3"/>
  </si>
  <si>
    <t>（様式第７号）</t>
    <rPh sb="1" eb="3">
      <t>ヨウシキ</t>
    </rPh>
    <rPh sb="3" eb="4">
      <t>ダイ</t>
    </rPh>
    <rPh sb="5" eb="6">
      <t>ゴウ</t>
    </rPh>
    <phoneticPr fontId="3"/>
  </si>
  <si>
    <t xml:space="preserve">       </t>
  </si>
  <si>
    <t xml:space="preserve">        </t>
  </si>
  <si>
    <t>　　補 助 事 業 中 止 ・ 変 更 承 認 申 請 書</t>
    <rPh sb="2" eb="3">
      <t>ホ</t>
    </rPh>
    <rPh sb="4" eb="5">
      <t>スケ</t>
    </rPh>
    <rPh sb="6" eb="7">
      <t>コト</t>
    </rPh>
    <rPh sb="8" eb="9">
      <t>ギョウ</t>
    </rPh>
    <rPh sb="10" eb="11">
      <t>ナカ</t>
    </rPh>
    <rPh sb="12" eb="13">
      <t>トメ</t>
    </rPh>
    <rPh sb="16" eb="17">
      <t>ヘン</t>
    </rPh>
    <rPh sb="18" eb="19">
      <t>サラ</t>
    </rPh>
    <rPh sb="20" eb="21">
      <t>ショウ</t>
    </rPh>
    <rPh sb="22" eb="23">
      <t>シノブ</t>
    </rPh>
    <rPh sb="24" eb="25">
      <t>サル</t>
    </rPh>
    <rPh sb="26" eb="27">
      <t>ショウ</t>
    </rPh>
    <rPh sb="28" eb="29">
      <t>ショ</t>
    </rPh>
    <phoneticPr fontId="3"/>
  </si>
  <si>
    <t>事業の名称</t>
    <rPh sb="0" eb="2">
      <t>ジギョウ</t>
    </rPh>
    <rPh sb="3" eb="5">
      <t>メイショウ</t>
    </rPh>
    <phoneticPr fontId="3"/>
  </si>
  <si>
    <t>延岡市中小企業販路開拓支援事業補助金</t>
    <rPh sb="0" eb="3">
      <t>ノベオカシ</t>
    </rPh>
    <rPh sb="3" eb="7">
      <t>チュウショウキギョウ</t>
    </rPh>
    <rPh sb="7" eb="9">
      <t>ハンロ</t>
    </rPh>
    <rPh sb="9" eb="11">
      <t>カイタク</t>
    </rPh>
    <rPh sb="11" eb="13">
      <t>シエン</t>
    </rPh>
    <rPh sb="13" eb="15">
      <t>ジギョウ</t>
    </rPh>
    <rPh sb="15" eb="18">
      <t>ホジョキン</t>
    </rPh>
    <phoneticPr fontId="3"/>
  </si>
  <si>
    <t>補助金等額</t>
    <rPh sb="0" eb="3">
      <t>ホジョキン</t>
    </rPh>
    <rPh sb="3" eb="4">
      <t>トウ</t>
    </rPh>
    <rPh sb="4" eb="5">
      <t>ガク</t>
    </rPh>
    <phoneticPr fontId="3"/>
  </si>
  <si>
    <t>令和　　年　　月　　日</t>
    <rPh sb="0" eb="2">
      <t>レイ</t>
    </rPh>
    <phoneticPr fontId="3"/>
  </si>
  <si>
    <t>延岡市中小企業販路開拓支援事業補助金交付要綱第５条</t>
    <rPh sb="0" eb="7">
      <t>ノベオカシチュウショウキ</t>
    </rPh>
    <rPh sb="7" eb="9">
      <t>ハンロ</t>
    </rPh>
    <rPh sb="9" eb="11">
      <t>カイタク</t>
    </rPh>
    <rPh sb="11" eb="13">
      <t>シエン</t>
    </rPh>
    <rPh sb="13" eb="15">
      <t>ジギョウ</t>
    </rPh>
    <rPh sb="15" eb="17">
      <t>ホジョ</t>
    </rPh>
    <rPh sb="17" eb="18">
      <t>キン</t>
    </rPh>
    <rPh sb="18" eb="20">
      <t>コウフ</t>
    </rPh>
    <rPh sb="20" eb="22">
      <t>ヨウコウ</t>
    </rPh>
    <rPh sb="22" eb="23">
      <t>ダイ</t>
    </rPh>
    <rPh sb="24" eb="25">
      <t>ジョウ</t>
    </rPh>
    <phoneticPr fontId="3"/>
  </si>
  <si>
    <t>年　　月　　日</t>
    <rPh sb="0" eb="1">
      <t>ネン</t>
    </rPh>
    <rPh sb="3" eb="4">
      <t>ツキ</t>
    </rPh>
    <rPh sb="6" eb="7">
      <t>ヒ</t>
    </rPh>
    <phoneticPr fontId="3"/>
  </si>
  <si>
    <t>変更又は中止の
事由、内容</t>
    <rPh sb="0" eb="2">
      <t>ヘンコウ</t>
    </rPh>
    <rPh sb="2" eb="3">
      <t>マタ</t>
    </rPh>
    <rPh sb="4" eb="6">
      <t>チュウシ</t>
    </rPh>
    <rPh sb="8" eb="10">
      <t>ジユウ</t>
    </rPh>
    <rPh sb="11" eb="13">
      <t>ナイヨウ</t>
    </rPh>
    <phoneticPr fontId="3"/>
  </si>
  <si>
    <t>（様式第４号）</t>
    <rPh sb="1" eb="3">
      <t>ヨウシキ</t>
    </rPh>
    <rPh sb="3" eb="4">
      <t>ダイ</t>
    </rPh>
    <rPh sb="5" eb="6">
      <t>ゴウ</t>
    </rPh>
    <phoneticPr fontId="3"/>
  </si>
  <si>
    <t>【 事 業 計 画 書（変更） 】</t>
    <rPh sb="2" eb="3">
      <t>コト</t>
    </rPh>
    <rPh sb="4" eb="5">
      <t>ギョウ</t>
    </rPh>
    <rPh sb="6" eb="7">
      <t>ケイ</t>
    </rPh>
    <rPh sb="8" eb="9">
      <t>ガ</t>
    </rPh>
    <rPh sb="10" eb="11">
      <t>ショ</t>
    </rPh>
    <rPh sb="12" eb="14">
      <t>ヘンコウ</t>
    </rPh>
    <phoneticPr fontId="3"/>
  </si>
  <si>
    <r>
      <t>　　 　延岡市中小企業販路開拓支援事業について、次のとおり変更</t>
    </r>
    <r>
      <rPr>
        <strike/>
        <sz val="12"/>
        <color theme="1"/>
        <rFont val="ＭＳ 明朝"/>
        <family val="1"/>
        <charset val="128"/>
      </rPr>
      <t>、中止</t>
    </r>
    <r>
      <rPr>
        <sz val="12"/>
        <color theme="1"/>
        <rFont val="ＭＳ 明朝"/>
        <family val="1"/>
        <charset val="128"/>
      </rPr>
      <t>したいので、</t>
    </r>
    <rPh sb="7" eb="11">
      <t>チュウショウキギョウ</t>
    </rPh>
    <phoneticPr fontId="3"/>
  </si>
  <si>
    <t>・・・・・・・・・・・・・・・・・・・・・・・・・・・・・・・・・・・・・・・・・・・・・・・・</t>
  </si>
  <si>
    <t>延岡市中小企業販路開拓支援事業</t>
    <rPh sb="0" eb="3">
      <t>ノベオカシ</t>
    </rPh>
    <rPh sb="3" eb="7">
      <t>チュウショウキギョウ</t>
    </rPh>
    <rPh sb="7" eb="9">
      <t>ハンロ</t>
    </rPh>
    <rPh sb="9" eb="11">
      <t>カイタク</t>
    </rPh>
    <rPh sb="11" eb="13">
      <t>シエン</t>
    </rPh>
    <rPh sb="13" eb="15">
      <t>ジギョウ</t>
    </rPh>
    <phoneticPr fontId="3"/>
  </si>
  <si>
    <t>備考　収支計算書、領収証等その他必要な書類を添付すること。</t>
    <rPh sb="0" eb="2">
      <t>ビコウ</t>
    </rPh>
    <rPh sb="3" eb="5">
      <t>シュウシ</t>
    </rPh>
    <rPh sb="5" eb="8">
      <t>ケイサンショ</t>
    </rPh>
    <rPh sb="9" eb="12">
      <t>リョウシュウショウ</t>
    </rPh>
    <phoneticPr fontId="3"/>
  </si>
  <si>
    <t>金額（円）</t>
  </si>
  <si>
    <t>延岡市補助金</t>
    <rPh sb="0" eb="3">
      <t>ノベオカシ</t>
    </rPh>
    <rPh sb="3" eb="6">
      <t>ホジョキン</t>
    </rPh>
    <phoneticPr fontId="3"/>
  </si>
  <si>
    <t>電気使用料</t>
    <rPh sb="0" eb="2">
      <t>デンキ</t>
    </rPh>
    <rPh sb="2" eb="4">
      <t>シヨウ</t>
    </rPh>
    <rPh sb="4" eb="5">
      <t>リョウ</t>
    </rPh>
    <phoneticPr fontId="3"/>
  </si>
  <si>
    <t>参加者旅費</t>
    <rPh sb="0" eb="3">
      <t>サンカシャ</t>
    </rPh>
    <rPh sb="3" eb="5">
      <t>リョヒ</t>
    </rPh>
    <phoneticPr fontId="3"/>
  </si>
  <si>
    <t>【 収 支 予 算 書（変更） 】</t>
    <rPh sb="2" eb="3">
      <t>オサム</t>
    </rPh>
    <rPh sb="4" eb="5">
      <t>シ</t>
    </rPh>
    <rPh sb="6" eb="7">
      <t>ヨ</t>
    </rPh>
    <rPh sb="8" eb="9">
      <t>サン</t>
    </rPh>
    <rPh sb="10" eb="11">
      <t>ショ</t>
    </rPh>
    <rPh sb="12" eb="14">
      <t>ヘンコウ</t>
    </rPh>
    <phoneticPr fontId="3"/>
  </si>
  <si>
    <t>延岡市中小企業ものづくり人材育成派遣研修助成事業（公的機関研修）補助金交付要綱第５条</t>
    <rPh sb="39" eb="40">
      <t>ダイ</t>
    </rPh>
    <rPh sb="41" eb="42">
      <t>ジョウ</t>
    </rPh>
    <phoneticPr fontId="3"/>
  </si>
  <si>
    <t>　　　 延岡市補助金等の交付に関する規則第８条第１項に基づいて申請します。</t>
  </si>
  <si>
    <t>経費の2/3以内、上限20万円</t>
    <rPh sb="0" eb="2">
      <t>ケイヒ</t>
    </rPh>
    <rPh sb="6" eb="8">
      <t>イナイ</t>
    </rPh>
    <rPh sb="9" eb="11">
      <t>ジョウゲン</t>
    </rPh>
    <rPh sb="13" eb="15">
      <t>マンエン</t>
    </rPh>
    <phoneticPr fontId="3"/>
  </si>
  <si>
    <t>補助決定日</t>
    <rPh sb="0" eb="2">
      <t>ホジョ</t>
    </rPh>
    <rPh sb="2" eb="4">
      <t>ケッテイ</t>
    </rPh>
    <rPh sb="4" eb="5">
      <t>ビ</t>
    </rPh>
    <phoneticPr fontId="3"/>
  </si>
  <si>
    <t>円</t>
    <rPh sb="0" eb="1">
      <t>エン</t>
    </rPh>
    <phoneticPr fontId="3"/>
  </si>
  <si>
    <t>経費の1/2以内、上限5万円</t>
  </si>
  <si>
    <t>延岡市中小企業ものづくり人材育成派遣研修助成事業補助金</t>
  </si>
  <si>
    <t>【交付申請】以下の必要事項を入力して各シートを印刷してください。</t>
    <rPh sb="1" eb="3">
      <t>コウフ</t>
    </rPh>
    <rPh sb="3" eb="5">
      <t>シンセイ</t>
    </rPh>
    <rPh sb="6" eb="8">
      <t>イカ</t>
    </rPh>
    <rPh sb="9" eb="11">
      <t>ヒツヨウ</t>
    </rPh>
    <rPh sb="11" eb="13">
      <t>ジコウ</t>
    </rPh>
    <rPh sb="14" eb="16">
      <t>ニュウリョク</t>
    </rPh>
    <rPh sb="18" eb="19">
      <t>カク</t>
    </rPh>
    <rPh sb="23" eb="25">
      <t>インサツ</t>
    </rPh>
    <phoneticPr fontId="3"/>
  </si>
  <si>
    <t>【実績報告】以下の必要事項を入力して各シートを印刷してください。</t>
    <rPh sb="1" eb="3">
      <t>ジッセキ</t>
    </rPh>
    <rPh sb="3" eb="5">
      <t>ホウコク</t>
    </rPh>
    <rPh sb="6" eb="8">
      <t>イカ</t>
    </rPh>
    <rPh sb="9" eb="11">
      <t>ヒツヨウ</t>
    </rPh>
    <rPh sb="11" eb="13">
      <t>ジコウ</t>
    </rPh>
    <rPh sb="14" eb="16">
      <t>ニュウリョク</t>
    </rPh>
    <rPh sb="18" eb="19">
      <t>カク</t>
    </rPh>
    <rPh sb="23" eb="25">
      <t>インサツ</t>
    </rPh>
    <phoneticPr fontId="3"/>
  </si>
  <si>
    <t>○○○○</t>
  </si>
  <si>
    <t>【 収 支 計 算 書 】</t>
    <rPh sb="2" eb="3">
      <t>オサム</t>
    </rPh>
    <rPh sb="4" eb="5">
      <t>シ</t>
    </rPh>
    <rPh sb="6" eb="7">
      <t>ケイ</t>
    </rPh>
    <rPh sb="8" eb="9">
      <t>サン</t>
    </rPh>
    <rPh sb="10" eb="11">
      <t>ショ</t>
    </rPh>
    <phoneticPr fontId="38"/>
  </si>
  <si>
    <t>収入の部</t>
    <rPh sb="0" eb="2">
      <t>シュウニュウ</t>
    </rPh>
    <rPh sb="3" eb="4">
      <t>ブ</t>
    </rPh>
    <phoneticPr fontId="38"/>
  </si>
  <si>
    <t>科　 目</t>
    <rPh sb="0" eb="1">
      <t>カ</t>
    </rPh>
    <rPh sb="3" eb="4">
      <t>メ</t>
    </rPh>
    <phoneticPr fontId="38"/>
  </si>
  <si>
    <t>金額（円）</t>
    <rPh sb="0" eb="2">
      <t>キンガク</t>
    </rPh>
    <rPh sb="3" eb="4">
      <t>エン</t>
    </rPh>
    <phoneticPr fontId="38"/>
  </si>
  <si>
    <t>備　考</t>
    <rPh sb="0" eb="1">
      <t>ソナエ</t>
    </rPh>
    <rPh sb="2" eb="3">
      <t>コウ</t>
    </rPh>
    <phoneticPr fontId="38"/>
  </si>
  <si>
    <t>補 助 金</t>
    <rPh sb="0" eb="1">
      <t>ホ</t>
    </rPh>
    <rPh sb="2" eb="3">
      <t>スケ</t>
    </rPh>
    <rPh sb="4" eb="5">
      <t>キン</t>
    </rPh>
    <phoneticPr fontId="38"/>
  </si>
  <si>
    <t>延岡市補助金</t>
    <rPh sb="0" eb="3">
      <t>ノベオカシ</t>
    </rPh>
    <rPh sb="3" eb="6">
      <t>ホジョキン</t>
    </rPh>
    <phoneticPr fontId="42"/>
  </si>
  <si>
    <t>自己負担</t>
    <rPh sb="0" eb="2">
      <t>ジコ</t>
    </rPh>
    <rPh sb="2" eb="4">
      <t>フタン</t>
    </rPh>
    <phoneticPr fontId="38"/>
  </si>
  <si>
    <t>そ の 他</t>
    <rPh sb="4" eb="5">
      <t>ホカ</t>
    </rPh>
    <phoneticPr fontId="38"/>
  </si>
  <si>
    <t>合  　計</t>
    <rPh sb="0" eb="1">
      <t>ア</t>
    </rPh>
    <rPh sb="4" eb="5">
      <t>ケイ</t>
    </rPh>
    <phoneticPr fontId="38"/>
  </si>
  <si>
    <t>支出の部</t>
    <rPh sb="0" eb="2">
      <t>シシュツ</t>
    </rPh>
    <rPh sb="3" eb="4">
      <t>ブ</t>
    </rPh>
    <phoneticPr fontId="38"/>
  </si>
  <si>
    <t>科      目</t>
    <rPh sb="0" eb="1">
      <t>カ</t>
    </rPh>
    <rPh sb="7" eb="8">
      <t>メ</t>
    </rPh>
    <phoneticPr fontId="38"/>
  </si>
  <si>
    <t>受講料</t>
    <rPh sb="0" eb="3">
      <t>ジュコウリョウ</t>
    </rPh>
    <phoneticPr fontId="42"/>
  </si>
  <si>
    <t>合  計</t>
    <rPh sb="0" eb="1">
      <t>ゴウ</t>
    </rPh>
    <rPh sb="3" eb="4">
      <t>ケイ</t>
    </rPh>
    <phoneticPr fontId="38"/>
  </si>
  <si>
    <t>上記のとおり相違ありません。</t>
    <rPh sb="0" eb="2">
      <t>ジョウキ</t>
    </rPh>
    <rPh sb="6" eb="8">
      <t>ソウイ</t>
    </rPh>
    <phoneticPr fontId="42"/>
  </si>
  <si>
    <t>令和　　年　　月　　日</t>
    <rPh sb="0" eb="1">
      <t>レイ</t>
    </rPh>
    <rPh sb="1" eb="2">
      <t>ワ</t>
    </rPh>
    <rPh sb="4" eb="5">
      <t>ネン</t>
    </rPh>
    <rPh sb="7" eb="8">
      <t>ガツ</t>
    </rPh>
    <rPh sb="10" eb="11">
      <t>ヒ</t>
    </rPh>
    <phoneticPr fontId="42"/>
  </si>
  <si>
    <t>補助率</t>
    <rPh sb="0" eb="3">
      <t>ホジョリツ</t>
    </rPh>
    <phoneticPr fontId="3"/>
  </si>
  <si>
    <t>端数計算</t>
    <rPh sb="0" eb="2">
      <t>ハスウ</t>
    </rPh>
    <rPh sb="2" eb="4">
      <t>ケイサン</t>
    </rPh>
    <phoneticPr fontId="3"/>
  </si>
  <si>
    <t>自動計算</t>
    <rPh sb="0" eb="2">
      <t>ジドウ</t>
    </rPh>
    <rPh sb="2" eb="4">
      <t>ケイサン</t>
    </rPh>
    <phoneticPr fontId="3"/>
  </si>
  <si>
    <t>収支計算書(販路)</t>
    <rPh sb="0" eb="2">
      <t>シュウシ</t>
    </rPh>
    <rPh sb="2" eb="5">
      <t>ケイサンショ</t>
    </rPh>
    <rPh sb="6" eb="8">
      <t>ハンロ</t>
    </rPh>
    <phoneticPr fontId="3"/>
  </si>
  <si>
    <t>収支計算書(その他)</t>
    <rPh sb="8" eb="9">
      <t>タ</t>
    </rPh>
    <phoneticPr fontId="3"/>
  </si>
  <si>
    <t>収支計算書(その他)</t>
    <phoneticPr fontId="3"/>
  </si>
  <si>
    <t>収支計算書(その他)</t>
    <phoneticPr fontId="3"/>
  </si>
  <si>
    <t>千円未満切り捨て</t>
    <rPh sb="0" eb="2">
      <t>センエン</t>
    </rPh>
    <rPh sb="2" eb="4">
      <t>ミマン</t>
    </rPh>
    <rPh sb="4" eb="5">
      <t>キ</t>
    </rPh>
    <rPh sb="6" eb="7">
      <t>ス</t>
    </rPh>
    <phoneticPr fontId="3"/>
  </si>
  <si>
    <t>切り捨てなし</t>
    <rPh sb="0" eb="1">
      <t>キ</t>
    </rPh>
    <rPh sb="2" eb="3">
      <t>ス</t>
    </rPh>
    <phoneticPr fontId="3"/>
  </si>
  <si>
    <t>切り捨て無し</t>
    <rPh sb="0" eb="1">
      <t>キ</t>
    </rPh>
    <rPh sb="2" eb="3">
      <t>ス</t>
    </rPh>
    <rPh sb="4" eb="5">
      <t>ナ</t>
    </rPh>
    <phoneticPr fontId="3"/>
  </si>
  <si>
    <t>上限</t>
    <rPh sb="0" eb="2">
      <t>ジョウゲン</t>
    </rPh>
    <phoneticPr fontId="3"/>
  </si>
  <si>
    <t>経費の1/2以内、上限5万円</t>
    <phoneticPr fontId="3"/>
  </si>
  <si>
    <t>経費の1/3以内、上限10万円</t>
    <rPh sb="6" eb="8">
      <t>イナイ</t>
    </rPh>
    <phoneticPr fontId="3"/>
  </si>
  <si>
    <t>経費の1/2以内、上限10万円</t>
    <phoneticPr fontId="3"/>
  </si>
  <si>
    <t>販路開拓支援事業（商談会）</t>
    <rPh sb="0" eb="2">
      <t>ハンロ</t>
    </rPh>
    <rPh sb="2" eb="4">
      <t>カイタク</t>
    </rPh>
    <rPh sb="4" eb="6">
      <t>シエン</t>
    </rPh>
    <rPh sb="6" eb="8">
      <t>ジギョウ</t>
    </rPh>
    <rPh sb="9" eb="12">
      <t>ショウダンカイ</t>
    </rPh>
    <phoneticPr fontId="3"/>
  </si>
  <si>
    <t>販路開拓支援事業（海外）</t>
    <rPh sb="0" eb="2">
      <t>ハンロ</t>
    </rPh>
    <rPh sb="2" eb="4">
      <t>カイタク</t>
    </rPh>
    <rPh sb="4" eb="6">
      <t>シエン</t>
    </rPh>
    <rPh sb="6" eb="8">
      <t>ジギョウ</t>
    </rPh>
    <rPh sb="9" eb="11">
      <t>カイガイ</t>
    </rPh>
    <phoneticPr fontId="3"/>
  </si>
  <si>
    <t>販路開拓支援事業（展示会）【県外】）</t>
    <rPh sb="0" eb="2">
      <t>ハンロ</t>
    </rPh>
    <rPh sb="2" eb="4">
      <t>カイタク</t>
    </rPh>
    <rPh sb="4" eb="6">
      <t>シエン</t>
    </rPh>
    <rPh sb="6" eb="8">
      <t>ジギョウ</t>
    </rPh>
    <rPh sb="9" eb="12">
      <t>テンジカイ</t>
    </rPh>
    <rPh sb="14" eb="16">
      <t>ケンガイ</t>
    </rPh>
    <phoneticPr fontId="3"/>
  </si>
  <si>
    <t>販路開拓支援事業（展示会【県内】）</t>
    <rPh sb="0" eb="2">
      <t>ハンロ</t>
    </rPh>
    <rPh sb="2" eb="4">
      <t>カイタク</t>
    </rPh>
    <rPh sb="4" eb="6">
      <t>シエン</t>
    </rPh>
    <rPh sb="6" eb="8">
      <t>ジギョウ</t>
    </rPh>
    <rPh sb="9" eb="12">
      <t>テンジカイ</t>
    </rPh>
    <rPh sb="13" eb="15">
      <t>ケンナイ</t>
    </rPh>
    <phoneticPr fontId="3"/>
  </si>
  <si>
    <t>販路開拓支援事業（オンライン商談会・展示会）</t>
    <rPh sb="14" eb="17">
      <t>ショウダンカイ</t>
    </rPh>
    <phoneticPr fontId="3"/>
  </si>
  <si>
    <t>ものづくり人材育成派遣研修助成事業(公的機関)</t>
    <rPh sb="18" eb="20">
      <t>コウテキ</t>
    </rPh>
    <rPh sb="20" eb="22">
      <t>キカン</t>
    </rPh>
    <phoneticPr fontId="3"/>
  </si>
  <si>
    <t>ものづくり人材育成派遣研修助成事業(民間企業)</t>
    <rPh sb="18" eb="20">
      <t>ミンカン</t>
    </rPh>
    <rPh sb="20" eb="22">
      <t>キギョウ</t>
    </rPh>
    <phoneticPr fontId="3"/>
  </si>
  <si>
    <t>販路開拓支援事業（展示会【参加のみ】）</t>
    <rPh sb="0" eb="2">
      <t>ハンロ</t>
    </rPh>
    <rPh sb="2" eb="4">
      <t>カイタク</t>
    </rPh>
    <rPh sb="4" eb="6">
      <t>シエン</t>
    </rPh>
    <rPh sb="6" eb="8">
      <t>ジギョウ</t>
    </rPh>
    <rPh sb="9" eb="12">
      <t>テンジカイ</t>
    </rPh>
    <rPh sb="13" eb="15">
      <t>サンカ</t>
    </rPh>
    <phoneticPr fontId="3"/>
  </si>
  <si>
    <t>大学校研修派遣事業</t>
    <phoneticPr fontId="3"/>
  </si>
  <si>
    <t>令和 　年 　月　 日</t>
    <rPh sb="4" eb="5">
      <t>ネン</t>
    </rPh>
    <rPh sb="7" eb="8">
      <t>ガツ</t>
    </rPh>
    <rPh sb="10" eb="11">
      <t>ニチ</t>
    </rPh>
    <phoneticPr fontId="3"/>
  </si>
  <si>
    <t>事業計画書</t>
    <phoneticPr fontId="3"/>
  </si>
  <si>
    <t>誓約書、役員名簿、市税の完納証明書（市役所納税課にて発行）</t>
    <rPh sb="4" eb="6">
      <t>ヤクイン</t>
    </rPh>
    <rPh sb="6" eb="8">
      <t>メイボ</t>
    </rPh>
    <rPh sb="9" eb="10">
      <t>シ</t>
    </rPh>
    <rPh sb="10" eb="11">
      <t>ゼイ</t>
    </rPh>
    <rPh sb="12" eb="14">
      <t>カンノウ</t>
    </rPh>
    <rPh sb="14" eb="17">
      <t>ショウメイショ</t>
    </rPh>
    <rPh sb="18" eb="21">
      <t>シヤクショ</t>
    </rPh>
    <rPh sb="21" eb="24">
      <t>ノウゼイカ</t>
    </rPh>
    <rPh sb="26" eb="28">
      <t>ハッコウ</t>
    </rPh>
    <phoneticPr fontId="3"/>
  </si>
  <si>
    <t>誓約書、役員名簿、市税の完納証明書（市役所納税課にて発行）</t>
    <phoneticPr fontId="3"/>
  </si>
  <si>
    <t>誓約書、役員名簿、市税の完納証明書（市役所納税課にて発行）</t>
    <phoneticPr fontId="3"/>
  </si>
  <si>
    <t>研修先企業の概要が分かる書類</t>
    <phoneticPr fontId="3"/>
  </si>
  <si>
    <t>令和　　年 　　月 　　日</t>
    <phoneticPr fontId="3"/>
  </si>
  <si>
    <t>https://www.city.nobeoka.miyazaki.jp/soshiki/21/3122.html</t>
    <phoneticPr fontId="3"/>
  </si>
  <si>
    <t>※R6年度から市税の完納証明書を申請者にて取得していただくことになりますのでご留意ください。（以下、市HPのURLをご参照ください。）</t>
    <rPh sb="3" eb="4">
      <t>ネン</t>
    </rPh>
    <rPh sb="4" eb="5">
      <t>ド</t>
    </rPh>
    <rPh sb="7" eb="8">
      <t>シ</t>
    </rPh>
    <rPh sb="8" eb="9">
      <t>ゼイ</t>
    </rPh>
    <rPh sb="10" eb="12">
      <t>カンノウ</t>
    </rPh>
    <rPh sb="12" eb="14">
      <t>ショウメイ</t>
    </rPh>
    <rPh sb="14" eb="15">
      <t>ショ</t>
    </rPh>
    <rPh sb="16" eb="19">
      <t>シンセイシャ</t>
    </rPh>
    <rPh sb="21" eb="23">
      <t>シュトク</t>
    </rPh>
    <rPh sb="39" eb="41">
      <t>リュウイ</t>
    </rPh>
    <rPh sb="47" eb="49">
      <t>イカ</t>
    </rPh>
    <rPh sb="50" eb="51">
      <t>シ</t>
    </rPh>
    <rPh sb="59" eb="61">
      <t>サンショウ</t>
    </rPh>
    <phoneticPr fontId="3"/>
  </si>
  <si>
    <r>
      <t xml:space="preserve">  延</t>
    </r>
    <r>
      <rPr>
        <sz val="6"/>
        <color theme="1"/>
        <rFont val="ＭＳ 明朝"/>
        <family val="1"/>
        <charset val="128"/>
      </rPr>
      <t xml:space="preserve"> </t>
    </r>
    <r>
      <rPr>
        <sz val="12"/>
        <color theme="1"/>
        <rFont val="ＭＳ 明朝"/>
        <family val="1"/>
        <charset val="128"/>
      </rPr>
      <t>岡</t>
    </r>
    <r>
      <rPr>
        <sz val="6"/>
        <color theme="1"/>
        <rFont val="ＭＳ 明朝"/>
        <family val="1"/>
        <charset val="128"/>
      </rPr>
      <t xml:space="preserve"> </t>
    </r>
    <r>
      <rPr>
        <sz val="12"/>
        <color theme="1"/>
        <rFont val="ＭＳ 明朝"/>
        <family val="1"/>
        <charset val="128"/>
      </rPr>
      <t>市</t>
    </r>
    <r>
      <rPr>
        <sz val="6"/>
        <color theme="1"/>
        <rFont val="ＭＳ 明朝"/>
        <family val="1"/>
        <charset val="128"/>
      </rPr>
      <t xml:space="preserve"> </t>
    </r>
    <r>
      <rPr>
        <sz val="12"/>
        <color theme="1"/>
        <rFont val="ＭＳ 明朝"/>
        <family val="1"/>
        <charset val="128"/>
      </rPr>
      <t>長 三浦　久知　様</t>
    </r>
    <rPh sb="2" eb="3">
      <t>エン</t>
    </rPh>
    <rPh sb="4" eb="5">
      <t>オカ</t>
    </rPh>
    <rPh sb="6" eb="7">
      <t>シ</t>
    </rPh>
    <rPh sb="8" eb="9">
      <t>ナガ</t>
    </rPh>
    <rPh sb="10" eb="12">
      <t>ミウラ</t>
    </rPh>
    <rPh sb="13" eb="15">
      <t>ヒサトモ</t>
    </rPh>
    <rPh sb="16" eb="17">
      <t>サマ</t>
    </rPh>
    <phoneticPr fontId="3"/>
  </si>
  <si>
    <r>
      <t xml:space="preserve">  延</t>
    </r>
    <r>
      <rPr>
        <sz val="6"/>
        <color theme="1"/>
        <rFont val="ＭＳ 明朝"/>
        <family val="1"/>
        <charset val="128"/>
      </rPr>
      <t xml:space="preserve"> </t>
    </r>
    <r>
      <rPr>
        <sz val="12"/>
        <color theme="1"/>
        <rFont val="ＭＳ 明朝"/>
        <family val="1"/>
        <charset val="128"/>
      </rPr>
      <t>岡</t>
    </r>
    <r>
      <rPr>
        <sz val="6"/>
        <color theme="1"/>
        <rFont val="ＭＳ 明朝"/>
        <family val="1"/>
        <charset val="128"/>
      </rPr>
      <t xml:space="preserve"> </t>
    </r>
    <r>
      <rPr>
        <sz val="12"/>
        <color theme="1"/>
        <rFont val="ＭＳ 明朝"/>
        <family val="1"/>
        <charset val="128"/>
      </rPr>
      <t>市</t>
    </r>
    <r>
      <rPr>
        <sz val="6"/>
        <color theme="1"/>
        <rFont val="ＭＳ 明朝"/>
        <family val="1"/>
        <charset val="128"/>
      </rPr>
      <t xml:space="preserve"> </t>
    </r>
    <r>
      <rPr>
        <sz val="12"/>
        <color theme="1"/>
        <rFont val="ＭＳ 明朝"/>
        <family val="1"/>
        <charset val="128"/>
      </rPr>
      <t>長　三浦　久知　様</t>
    </r>
    <rPh sb="2" eb="3">
      <t>エン</t>
    </rPh>
    <rPh sb="4" eb="5">
      <t>オカ</t>
    </rPh>
    <rPh sb="6" eb="7">
      <t>シ</t>
    </rPh>
    <rPh sb="8" eb="9">
      <t>ナガ</t>
    </rPh>
    <rPh sb="10" eb="12">
      <t>ミウラ</t>
    </rPh>
    <rPh sb="13" eb="15">
      <t>ヒサトモ</t>
    </rPh>
    <rPh sb="16" eb="17">
      <t>サマ</t>
    </rPh>
    <phoneticPr fontId="3"/>
  </si>
  <si>
    <t xml:space="preserve">  延 岡 市 長　三浦　久知　様</t>
    <rPh sb="10" eb="12">
      <t>ミウラ</t>
    </rPh>
    <rPh sb="13" eb="15">
      <t>ヒサトモ</t>
    </rPh>
    <phoneticPr fontId="3"/>
  </si>
  <si>
    <t>令和７年度</t>
    <rPh sb="0" eb="1">
      <t>レイ</t>
    </rPh>
    <rPh sb="1" eb="2">
      <t>ワ</t>
    </rPh>
    <rPh sb="4" eb="5">
      <t>ド</t>
    </rPh>
    <phoneticPr fontId="3"/>
  </si>
  <si>
    <t>フードスタイル関西</t>
    <rPh sb="7" eb="9">
      <t>カンサイ</t>
    </rPh>
    <phoneticPr fontId="3"/>
  </si>
  <si>
    <t>令和8年　　1月　　27日</t>
    <rPh sb="3" eb="4">
      <t>ネン</t>
    </rPh>
    <rPh sb="7" eb="8">
      <t>ガツ</t>
    </rPh>
    <rPh sb="12" eb="13">
      <t>ニチ</t>
    </rPh>
    <phoneticPr fontId="3"/>
  </si>
  <si>
    <t>令和8年　　1月　　29日</t>
    <rPh sb="3" eb="4">
      <t>ネン</t>
    </rPh>
    <rPh sb="7" eb="8">
      <t>ガツ</t>
    </rPh>
    <rPh sb="12" eb="13">
      <t>ニチ</t>
    </rPh>
    <phoneticPr fontId="3"/>
  </si>
  <si>
    <t>インテックス大阪</t>
    <rPh sb="6" eb="8">
      <t>オオサカ</t>
    </rPh>
    <phoneticPr fontId="3"/>
  </si>
  <si>
    <t>令和 8年1 月 14日</t>
    <rPh sb="0" eb="2">
      <t>レイ</t>
    </rPh>
    <rPh sb="4" eb="5">
      <t>ネン</t>
    </rPh>
    <rPh sb="7" eb="8">
      <t>ガツ</t>
    </rPh>
    <rPh sb="11" eb="12">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</si>
</sst>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quot;(&quot;###,###&quot; 円 &quot;&quot;)&quot;"/>
    <numFmt numFmtId="177" formatCode="##&quot;　 　　名 &quot;"/>
    <numFmt numFmtId="178" formatCode="###,###"/>
    <numFmt numFmtId="179" formatCode="###,###&quot; 円 &quot;"/>
    <numFmt numFmtId="180" formatCode="###,###&quot;円&quot;"/>
    <numFmt numFmtId="181" formatCode="#,##0_);[Red]\(#,##0\)"/>
    <numFmt numFmtId="182" formatCode="m&quot;月&quot;d&quot;日&quot;;@"/>
    <numFmt numFmtId="183" formatCode="0.0_);[Red]\(0.0\)"/>
    <numFmt numFmtId="184" formatCode="&quot;中小企業&quot;######"/>
  </numFmts>
  <fonts count="47" x14ac:knownFonts="1">
    <font>
      <sz val="11"/>
      <color theme="1"/>
      <name val="ＭＳ Ｐゴシック"/>
      <family val="3"/>
    </font>
    <font>
      <sz val="11"/>
      <name val="ＭＳ Ｐゴシック"/>
      <family val="3"/>
    </font>
    <font>
      <sz val="11"/>
      <color theme="1"/>
      <name val="ＭＳ Ｐゴシック"/>
      <family val="3"/>
      <charset val="128"/>
    </font>
    <font>
      <sz val="6"/>
      <name val="ＭＳ Ｐゴシック"/>
      <family val="3"/>
    </font>
    <font>
      <sz val="12"/>
      <color theme="1"/>
      <name val="メイリオ"/>
      <family val="3"/>
    </font>
    <font>
      <sz val="14"/>
      <color theme="1"/>
      <name val="メイリオ"/>
      <family val="3"/>
    </font>
    <font>
      <sz val="11"/>
      <color theme="1" tint="0.249977111117893"/>
      <name val="メイリオ"/>
      <family val="3"/>
    </font>
    <font>
      <sz val="11"/>
      <color theme="1"/>
      <name val="メイリオ"/>
      <family val="3"/>
    </font>
    <font>
      <sz val="10"/>
      <color theme="1"/>
      <name val="メイリオ"/>
      <family val="3"/>
    </font>
    <font>
      <sz val="8"/>
      <color theme="1" tint="0.249977111117893"/>
      <name val="メイリオ"/>
      <family val="3"/>
    </font>
    <font>
      <sz val="14"/>
      <color theme="1" tint="0.249977111117893"/>
      <name val="メイリオ"/>
      <family val="3"/>
    </font>
    <font>
      <sz val="11"/>
      <color theme="0"/>
      <name val="ＭＳ Ｐゴシック"/>
      <family val="3"/>
    </font>
    <font>
      <sz val="8"/>
      <color rgb="FFFF0000"/>
      <name val="ＭＳ Ｐゴシック"/>
      <family val="3"/>
    </font>
    <font>
      <sz val="10"/>
      <color theme="1"/>
      <name val="ＭＳ 明朝"/>
      <family val="1"/>
    </font>
    <font>
      <sz val="10"/>
      <color theme="1"/>
      <name val="ＭＳ Ｐゴシック"/>
      <family val="3"/>
    </font>
    <font>
      <sz val="18"/>
      <color theme="1"/>
      <name val="Meiryo UI"/>
      <family val="3"/>
    </font>
    <font>
      <sz val="11"/>
      <color theme="1"/>
      <name val="ＭＳ 明朝"/>
      <family val="1"/>
    </font>
    <font>
      <sz val="12"/>
      <color theme="1"/>
      <name val="ＭＳ 明朝"/>
      <family val="1"/>
    </font>
    <font>
      <sz val="9"/>
      <color theme="1"/>
      <name val="ＭＳ 明朝"/>
      <family val="1"/>
    </font>
    <font>
      <sz val="14"/>
      <color theme="1"/>
      <name val="ＭＳ 明朝"/>
      <family val="1"/>
    </font>
    <font>
      <sz val="16"/>
      <color theme="1"/>
      <name val="ＭＳ 明朝"/>
      <family val="1"/>
    </font>
    <font>
      <sz val="16"/>
      <name val="ＭＳ 明朝"/>
      <family val="1"/>
    </font>
    <font>
      <sz val="14"/>
      <name val="ＭＳ 明朝"/>
      <family val="1"/>
    </font>
    <font>
      <sz val="11"/>
      <name val="ＭＳ 明朝"/>
      <family val="1"/>
    </font>
    <font>
      <sz val="12"/>
      <name val="ＭＳ 明朝"/>
      <family val="1"/>
    </font>
    <font>
      <sz val="14"/>
      <name val="ＭＳ Ｐゴシック"/>
      <family val="3"/>
    </font>
    <font>
      <sz val="10"/>
      <name val="ＭＳ Ｐゴシック"/>
      <family val="3"/>
    </font>
    <font>
      <sz val="12"/>
      <name val="ＭＳ Ｐゴシック"/>
      <family val="3"/>
    </font>
    <font>
      <sz val="9"/>
      <color theme="1"/>
      <name val="ＭＳ Ｐゴシック"/>
      <family val="3"/>
    </font>
    <font>
      <sz val="9"/>
      <name val="ＭＳ 明朝"/>
      <family val="1"/>
    </font>
    <font>
      <sz val="6"/>
      <color theme="1"/>
      <name val="ＭＳ 明朝"/>
      <family val="1"/>
      <charset val="128"/>
    </font>
    <font>
      <sz val="12"/>
      <color theme="1"/>
      <name val="ＭＳ 明朝"/>
      <family val="1"/>
      <charset val="128"/>
    </font>
    <font>
      <sz val="11"/>
      <color rgb="FFFF0000"/>
      <name val="メイリオ"/>
      <family val="3"/>
      <charset val="128"/>
    </font>
    <font>
      <sz val="11"/>
      <color theme="1"/>
      <name val="メイリオ"/>
      <family val="3"/>
      <charset val="128"/>
    </font>
    <font>
      <strike/>
      <sz val="12"/>
      <color theme="1"/>
      <name val="ＭＳ 明朝"/>
      <family val="1"/>
      <charset val="128"/>
    </font>
    <font>
      <sz val="9"/>
      <color indexed="8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4"/>
      <name val="ＭＳ Ｐゴシック"/>
      <family val="3"/>
      <charset val="128"/>
    </font>
    <font>
      <sz val="6"/>
      <name val="ＭＳ Ｐゴシック"/>
      <family val="3"/>
      <charset val="128"/>
      <scheme val="minor"/>
    </font>
    <font>
      <sz val="11"/>
      <name val="ＭＳ Ｐ明朝"/>
      <family val="1"/>
      <charset val="128"/>
    </font>
    <font>
      <sz val="10"/>
      <color theme="1"/>
      <name val="メイリオ"/>
      <family val="3"/>
      <charset val="128"/>
    </font>
    <font>
      <sz val="11"/>
      <color rgb="FFFF0000"/>
      <name val="メイリオ"/>
      <family val="3"/>
    </font>
    <font>
      <u/>
      <sz val="11"/>
      <color theme="10"/>
      <name val="ＭＳ Ｐゴシック"/>
      <family val="3"/>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66"/>
        <bgColor indexed="64"/>
      </patternFill>
    </fill>
    <fill>
      <patternFill patternType="solid">
        <fgColor indexed="9"/>
        <bgColor indexed="64"/>
      </patternFill>
    </fill>
  </fills>
  <borders count="89">
    <border>
      <left/>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hair">
        <color indexed="64"/>
      </right>
      <top style="medium">
        <color auto="1"/>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top style="medium">
        <color indexed="64"/>
      </top>
      <bottom style="medium">
        <color indexed="64"/>
      </bottom>
      <diagonal/>
    </border>
    <border>
      <left style="hair">
        <color indexed="64"/>
      </left>
      <right/>
      <top/>
      <bottom/>
      <diagonal/>
    </border>
    <border>
      <left/>
      <right/>
      <top style="hair">
        <color indexed="64"/>
      </top>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diagonal/>
    </border>
    <border>
      <left/>
      <right style="medium">
        <color indexed="64"/>
      </right>
      <top style="hair">
        <color indexed="64"/>
      </top>
      <bottom/>
      <diagonal/>
    </border>
    <border>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hair">
        <color indexed="64"/>
      </bottom>
      <diagonal/>
    </border>
    <border>
      <left style="hair">
        <color indexed="64"/>
      </left>
      <right style="medium">
        <color indexed="64"/>
      </right>
      <top/>
      <bottom style="thin">
        <color indexed="64"/>
      </bottom>
      <diagonal/>
    </border>
    <border>
      <left/>
      <right style="medium">
        <color indexed="64"/>
      </right>
      <top/>
      <bottom style="hair">
        <color indexed="64"/>
      </bottom>
      <diagonal/>
    </border>
    <border>
      <left style="hair">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right/>
      <top style="medium">
        <color auto="1"/>
      </top>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dashDot">
        <color indexed="64"/>
      </bottom>
      <diagonal/>
    </border>
    <border>
      <left style="thin">
        <color indexed="64"/>
      </left>
      <right/>
      <top/>
      <bottom style="medium">
        <color indexed="64"/>
      </bottom>
      <diagonal/>
    </border>
    <border>
      <left/>
      <right/>
      <top style="medium">
        <color indexed="64"/>
      </top>
      <bottom style="hair">
        <color indexed="64"/>
      </bottom>
      <diagonal/>
    </border>
    <border>
      <left/>
      <right style="medium">
        <color indexed="64"/>
      </right>
      <top style="medium">
        <color indexed="64"/>
      </top>
      <bottom/>
      <diagonal/>
    </border>
    <border>
      <left/>
      <right/>
      <top style="medium">
        <color indexed="64"/>
      </top>
      <bottom style="dashDot">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medium">
        <color indexed="64"/>
      </left>
      <right/>
      <top style="thin">
        <color indexed="64"/>
      </top>
      <bottom/>
      <diagonal/>
    </border>
    <border>
      <left style="hair">
        <color indexed="64"/>
      </left>
      <right/>
      <top style="thin">
        <color indexed="64"/>
      </top>
      <bottom/>
      <diagonal/>
    </border>
  </borders>
  <cellStyleXfs count="12">
    <xf numFmtId="0" fontId="0" fillId="0" borderId="0"/>
    <xf numFmtId="38" fontId="1" fillId="0" borderId="0" applyFont="0" applyFill="0" applyBorder="0" applyAlignment="0" applyProtection="0"/>
    <xf numFmtId="38" fontId="1" fillId="0" borderId="0" applyFill="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2" fillId="0" borderId="0"/>
    <xf numFmtId="38" fontId="2" fillId="0" borderId="0" applyFont="0" applyFill="0" applyBorder="0" applyAlignment="0" applyProtection="0">
      <alignment vertical="center"/>
    </xf>
    <xf numFmtId="0" fontId="36" fillId="0" borderId="0"/>
    <xf numFmtId="38" fontId="36" fillId="0" borderId="0" applyFont="0" applyFill="0" applyBorder="0" applyAlignment="0" applyProtection="0"/>
    <xf numFmtId="0" fontId="46" fillId="0" borderId="0" applyNumberFormat="0" applyFill="0" applyBorder="0" applyAlignment="0" applyProtection="0"/>
  </cellStyleXfs>
  <cellXfs count="541">
    <xf numFmtId="0" fontId="0" fillId="0" borderId="0" xfId="0"/>
    <xf numFmtId="0" fontId="0" fillId="2" borderId="0" xfId="0" applyFill="1"/>
    <xf numFmtId="0" fontId="0" fillId="2" borderId="0" xfId="0" applyFill="1" applyAlignment="1">
      <alignment shrinkToFit="1"/>
    </xf>
    <xf numFmtId="0" fontId="4" fillId="2" borderId="0" xfId="0" applyFont="1" applyFill="1"/>
    <xf numFmtId="0" fontId="5" fillId="2" borderId="0" xfId="0" applyFont="1" applyFill="1"/>
    <xf numFmtId="0" fontId="6" fillId="2" borderId="0" xfId="0" applyFont="1" applyFill="1"/>
    <xf numFmtId="0" fontId="6" fillId="2" borderId="0" xfId="0" applyFont="1" applyFill="1" applyAlignment="1">
      <alignment shrinkToFit="1"/>
    </xf>
    <xf numFmtId="0" fontId="6" fillId="2" borderId="0" xfId="0" applyFont="1" applyFill="1" applyBorder="1"/>
    <xf numFmtId="0" fontId="7" fillId="2" borderId="0" xfId="0" applyFont="1" applyFill="1" applyBorder="1"/>
    <xf numFmtId="0" fontId="7" fillId="2" borderId="0" xfId="0" applyFont="1" applyFill="1"/>
    <xf numFmtId="0" fontId="7" fillId="2" borderId="1" xfId="0" applyNumberFormat="1" applyFont="1" applyFill="1" applyBorder="1" applyAlignment="1">
      <alignment horizontal="left" vertical="center" shrinkToFit="1"/>
    </xf>
    <xf numFmtId="0" fontId="7" fillId="2" borderId="0" xfId="0" applyFont="1" applyFill="1" applyAlignment="1">
      <alignment horizontal="left" vertical="center" shrinkToFit="1"/>
    </xf>
    <xf numFmtId="49" fontId="7" fillId="2" borderId="1" xfId="0" applyNumberFormat="1" applyFont="1" applyFill="1" applyBorder="1" applyAlignment="1">
      <alignment horizontal="left" vertical="center" shrinkToFit="1"/>
    </xf>
    <xf numFmtId="0" fontId="7" fillId="2" borderId="0" xfId="0" applyFont="1" applyFill="1" applyBorder="1" applyAlignment="1">
      <alignment horizontal="left" vertical="center" shrinkToFit="1"/>
    </xf>
    <xf numFmtId="0" fontId="4" fillId="2" borderId="0" xfId="0" applyFont="1" applyFill="1" applyAlignment="1">
      <alignment horizontal="left" vertical="center" shrinkToFit="1"/>
    </xf>
    <xf numFmtId="0" fontId="0" fillId="2" borderId="0" xfId="0" applyFill="1" applyBorder="1"/>
    <xf numFmtId="0" fontId="6" fillId="2" borderId="0" xfId="0" applyFont="1" applyFill="1" applyAlignment="1">
      <alignment vertical="center" shrinkToFit="1"/>
    </xf>
    <xf numFmtId="0" fontId="9" fillId="2" borderId="0" xfId="0" applyFont="1" applyFill="1" applyAlignment="1">
      <alignment horizontal="right" vertical="top"/>
    </xf>
    <xf numFmtId="0" fontId="6" fillId="2" borderId="0" xfId="0" applyFont="1" applyFill="1" applyAlignment="1">
      <alignment vertical="center"/>
    </xf>
    <xf numFmtId="0" fontId="6" fillId="2" borderId="0" xfId="0" applyFont="1" applyFill="1" applyAlignment="1">
      <alignment horizontal="left" shrinkToFit="1"/>
    </xf>
    <xf numFmtId="0" fontId="10" fillId="2" borderId="0" xfId="0" applyFont="1" applyFill="1"/>
    <xf numFmtId="0" fontId="5" fillId="2" borderId="0" xfId="0" applyFont="1" applyFill="1" applyAlignment="1">
      <alignment shrinkToFit="1"/>
    </xf>
    <xf numFmtId="38" fontId="7" fillId="3" borderId="1" xfId="8" applyFont="1" applyFill="1" applyBorder="1" applyAlignment="1">
      <alignment horizontal="left" vertical="center" shrinkToFit="1"/>
    </xf>
    <xf numFmtId="49" fontId="7" fillId="2" borderId="0" xfId="0" applyNumberFormat="1" applyFont="1" applyFill="1" applyAlignment="1">
      <alignment horizontal="left" vertical="center" shrinkToFit="1"/>
    </xf>
    <xf numFmtId="181" fontId="7" fillId="2" borderId="1" xfId="0" applyNumberFormat="1" applyFont="1" applyFill="1" applyBorder="1" applyAlignment="1">
      <alignment horizontal="left" vertical="center" shrinkToFit="1"/>
    </xf>
    <xf numFmtId="58" fontId="7" fillId="2" borderId="0" xfId="0" applyNumberFormat="1" applyFont="1" applyFill="1" applyBorder="1" applyAlignment="1">
      <alignment horizontal="left" vertical="center" shrinkToFit="1"/>
    </xf>
    <xf numFmtId="58" fontId="4" fillId="2" borderId="0" xfId="0" applyNumberFormat="1" applyFont="1" applyFill="1" applyBorder="1" applyAlignment="1">
      <alignment horizontal="left" vertical="center" shrinkToFit="1"/>
    </xf>
    <xf numFmtId="0" fontId="12" fillId="2" borderId="0" xfId="0" applyFont="1" applyFill="1" applyAlignment="1">
      <alignment horizontal="center" vertical="center" shrinkToFit="1"/>
    </xf>
    <xf numFmtId="0" fontId="0" fillId="2" borderId="0" xfId="0" applyFill="1" applyAlignment="1">
      <alignment horizontal="left"/>
    </xf>
    <xf numFmtId="0" fontId="9" fillId="2" borderId="0" xfId="0" applyFont="1" applyFill="1" applyAlignment="1">
      <alignment horizontal="right" vertical="top" shrinkToFit="1"/>
    </xf>
    <xf numFmtId="0" fontId="13" fillId="0" borderId="0" xfId="0" applyFont="1" applyAlignment="1">
      <alignment horizontal="left" vertical="center"/>
    </xf>
    <xf numFmtId="0" fontId="14" fillId="2" borderId="0" xfId="0" applyFont="1" applyFill="1" applyAlignment="1">
      <alignment vertical="center"/>
    </xf>
    <xf numFmtId="58" fontId="7" fillId="2" borderId="1" xfId="0" applyNumberFormat="1" applyFont="1" applyFill="1" applyBorder="1" applyAlignment="1">
      <alignment horizontal="left" vertical="center" shrinkToFit="1"/>
    </xf>
    <xf numFmtId="0" fontId="0" fillId="2" borderId="0" xfId="0" applyFill="1" applyAlignment="1"/>
    <xf numFmtId="0" fontId="15" fillId="2" borderId="0" xfId="0" applyFont="1" applyFill="1"/>
    <xf numFmtId="0" fontId="4" fillId="2" borderId="5" xfId="0" applyFont="1" applyFill="1" applyBorder="1" applyAlignment="1">
      <alignment horizontal="left" indent="1"/>
    </xf>
    <xf numFmtId="0" fontId="4" fillId="2" borderId="10" xfId="0" applyFont="1" applyFill="1" applyBorder="1" applyAlignment="1">
      <alignment horizontal="left" indent="1"/>
    </xf>
    <xf numFmtId="0" fontId="7" fillId="2" borderId="15" xfId="0" applyFont="1" applyFill="1" applyBorder="1" applyAlignment="1">
      <alignment horizontal="center" vertical="center"/>
    </xf>
    <xf numFmtId="0" fontId="4" fillId="2" borderId="18" xfId="0" applyFont="1" applyFill="1" applyBorder="1" applyAlignment="1">
      <alignment horizontal="left" indent="1"/>
    </xf>
    <xf numFmtId="0" fontId="7" fillId="4" borderId="19" xfId="0" applyFont="1" applyFill="1" applyBorder="1" applyAlignment="1">
      <alignment horizontal="left" indent="1"/>
    </xf>
    <xf numFmtId="0" fontId="7" fillId="2" borderId="20" xfId="0" applyFont="1" applyFill="1" applyBorder="1" applyAlignment="1">
      <alignment horizontal="left" indent="1"/>
    </xf>
    <xf numFmtId="0" fontId="7" fillId="2" borderId="0" xfId="0" applyFont="1" applyFill="1" applyBorder="1" applyAlignment="1">
      <alignment horizontal="left" indent="1"/>
    </xf>
    <xf numFmtId="0" fontId="7" fillId="2" borderId="21" xfId="0" applyFont="1" applyFill="1" applyBorder="1" applyAlignment="1">
      <alignment horizontal="left" indent="1"/>
    </xf>
    <xf numFmtId="0" fontId="7" fillId="4" borderId="22" xfId="0" applyFont="1" applyFill="1" applyBorder="1" applyAlignment="1">
      <alignment horizontal="left" indent="1"/>
    </xf>
    <xf numFmtId="0" fontId="7" fillId="4" borderId="23" xfId="0" applyFont="1" applyFill="1" applyBorder="1" applyAlignment="1">
      <alignment horizontal="left" indent="1"/>
    </xf>
    <xf numFmtId="0" fontId="7" fillId="2" borderId="25" xfId="0" applyFont="1" applyFill="1" applyBorder="1" applyAlignment="1">
      <alignment horizontal="left" indent="1"/>
    </xf>
    <xf numFmtId="0" fontId="4" fillId="2" borderId="26" xfId="0" applyFont="1" applyFill="1" applyBorder="1" applyAlignment="1">
      <alignment horizontal="left" indent="1"/>
    </xf>
    <xf numFmtId="0" fontId="7" fillId="4" borderId="27" xfId="0" applyFont="1" applyFill="1" applyBorder="1" applyAlignment="1">
      <alignment horizontal="left" indent="1"/>
    </xf>
    <xf numFmtId="0" fontId="7" fillId="2" borderId="28" xfId="0" applyFont="1" applyFill="1" applyBorder="1" applyAlignment="1">
      <alignment horizontal="left" indent="1"/>
    </xf>
    <xf numFmtId="0" fontId="7" fillId="2" borderId="4" xfId="0" applyFont="1" applyFill="1" applyBorder="1" applyAlignment="1">
      <alignment horizontal="left" indent="1"/>
    </xf>
    <xf numFmtId="0" fontId="7" fillId="2" borderId="29" xfId="0" applyFont="1" applyFill="1" applyBorder="1" applyAlignment="1">
      <alignment horizontal="left" indent="1"/>
    </xf>
    <xf numFmtId="0" fontId="7" fillId="4" borderId="30" xfId="0" applyFont="1" applyFill="1" applyBorder="1" applyAlignment="1">
      <alignment horizontal="left" indent="1"/>
    </xf>
    <xf numFmtId="0" fontId="7" fillId="4" borderId="31" xfId="0" applyFont="1" applyFill="1" applyBorder="1" applyAlignment="1">
      <alignment horizontal="left" indent="1"/>
    </xf>
    <xf numFmtId="0" fontId="7" fillId="2" borderId="27" xfId="0" applyFont="1" applyFill="1" applyBorder="1" applyAlignment="1">
      <alignment horizontal="left" indent="1"/>
    </xf>
    <xf numFmtId="0" fontId="7" fillId="2" borderId="32" xfId="0" applyFont="1" applyFill="1" applyBorder="1" applyAlignment="1">
      <alignment horizontal="left" indent="1"/>
    </xf>
    <xf numFmtId="0" fontId="7" fillId="2" borderId="34" xfId="0" applyFont="1" applyFill="1" applyBorder="1" applyAlignment="1">
      <alignment horizontal="left" indent="1"/>
    </xf>
    <xf numFmtId="0" fontId="7" fillId="2" borderId="0" xfId="0" applyFont="1" applyFill="1" applyAlignment="1">
      <alignment horizontal="left" indent="1"/>
    </xf>
    <xf numFmtId="0" fontId="16" fillId="2" borderId="0" xfId="0" applyFont="1" applyFill="1"/>
    <xf numFmtId="0" fontId="16" fillId="2" borderId="0" xfId="0" applyFont="1" applyFill="1" applyAlignment="1">
      <alignment vertical="center"/>
    </xf>
    <xf numFmtId="0" fontId="16" fillId="2" borderId="36" xfId="0" applyFont="1" applyFill="1" applyBorder="1"/>
    <xf numFmtId="0" fontId="17" fillId="2" borderId="36" xfId="0" applyFont="1" applyFill="1" applyBorder="1" applyAlignment="1">
      <alignment horizontal="left" vertical="center"/>
    </xf>
    <xf numFmtId="0" fontId="17" fillId="2" borderId="36" xfId="0" applyFont="1" applyFill="1" applyBorder="1" applyAlignment="1">
      <alignment vertical="top"/>
    </xf>
    <xf numFmtId="0" fontId="16" fillId="2" borderId="36" xfId="0" applyFont="1" applyFill="1" applyBorder="1" applyAlignment="1">
      <alignment vertical="top" wrapText="1"/>
    </xf>
    <xf numFmtId="49" fontId="17" fillId="2" borderId="36" xfId="0" applyNumberFormat="1" applyFont="1" applyFill="1" applyBorder="1" applyAlignment="1">
      <alignment horizontal="right" vertical="top"/>
    </xf>
    <xf numFmtId="0" fontId="17" fillId="2" borderId="36" xfId="0" applyFont="1" applyFill="1" applyBorder="1" applyAlignment="1">
      <alignment vertical="center"/>
    </xf>
    <xf numFmtId="0" fontId="16" fillId="2" borderId="37" xfId="0" applyFont="1" applyFill="1" applyBorder="1"/>
    <xf numFmtId="0" fontId="17" fillId="2" borderId="38" xfId="0" applyFont="1" applyFill="1" applyBorder="1" applyAlignment="1">
      <alignment horizontal="center" vertical="center"/>
    </xf>
    <xf numFmtId="0" fontId="17" fillId="2" borderId="0" xfId="0" applyFont="1" applyFill="1" applyBorder="1" applyAlignment="1">
      <alignment horizontal="center" vertical="center"/>
    </xf>
    <xf numFmtId="0" fontId="16" fillId="2" borderId="0" xfId="0" applyFont="1" applyFill="1" applyBorder="1"/>
    <xf numFmtId="0" fontId="17" fillId="2" borderId="0" xfId="0" applyFont="1" applyFill="1" applyBorder="1" applyAlignment="1">
      <alignment horizontal="center"/>
    </xf>
    <xf numFmtId="0" fontId="17" fillId="2" borderId="0" xfId="0" applyFont="1" applyFill="1" applyBorder="1" applyAlignment="1">
      <alignment horizontal="left" vertical="center"/>
    </xf>
    <xf numFmtId="0" fontId="16" fillId="2" borderId="0" xfId="0" applyFont="1" applyFill="1" applyBorder="1" applyAlignment="1">
      <alignment vertical="top" wrapText="1"/>
    </xf>
    <xf numFmtId="0" fontId="17" fillId="2" borderId="0" xfId="0" applyFont="1" applyFill="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horizontal="right" vertical="center"/>
    </xf>
    <xf numFmtId="0" fontId="16" fillId="2" borderId="21" xfId="0" applyFont="1" applyFill="1" applyBorder="1"/>
    <xf numFmtId="0" fontId="17" fillId="2" borderId="0" xfId="0" applyFont="1" applyFill="1" applyBorder="1" applyAlignment="1">
      <alignment vertical="top" wrapText="1"/>
    </xf>
    <xf numFmtId="0" fontId="17" fillId="2" borderId="0" xfId="0" applyFont="1" applyFill="1" applyBorder="1"/>
    <xf numFmtId="0" fontId="16" fillId="2" borderId="38" xfId="0" applyFont="1" applyFill="1" applyBorder="1"/>
    <xf numFmtId="0" fontId="16" fillId="2" borderId="0" xfId="0" applyFont="1" applyFill="1" applyBorder="1" applyAlignment="1">
      <alignment horizontal="center"/>
    </xf>
    <xf numFmtId="0" fontId="17" fillId="2" borderId="0" xfId="0" applyFont="1" applyFill="1" applyBorder="1" applyAlignment="1">
      <alignment horizontal="left" vertical="center" shrinkToFit="1"/>
    </xf>
    <xf numFmtId="58" fontId="17" fillId="2" borderId="0" xfId="0" applyNumberFormat="1" applyFont="1" applyFill="1" applyBorder="1" applyAlignment="1">
      <alignment horizontal="left" vertical="center"/>
    </xf>
    <xf numFmtId="58" fontId="16" fillId="2" borderId="0" xfId="0" applyNumberFormat="1" applyFont="1" applyFill="1" applyAlignment="1">
      <alignment horizontal="right"/>
    </xf>
    <xf numFmtId="0" fontId="16" fillId="2" borderId="38" xfId="0" applyFont="1" applyFill="1" applyBorder="1" applyAlignment="1">
      <alignment horizontal="right"/>
    </xf>
    <xf numFmtId="0" fontId="16" fillId="2" borderId="0" xfId="0" applyFont="1" applyFill="1" applyBorder="1" applyAlignment="1">
      <alignment horizontal="left"/>
    </xf>
    <xf numFmtId="0" fontId="16" fillId="2" borderId="0" xfId="0" applyNumberFormat="1" applyFont="1" applyFill="1" applyAlignment="1">
      <alignment horizontal="right"/>
    </xf>
    <xf numFmtId="182" fontId="16" fillId="2" borderId="39" xfId="0" applyNumberFormat="1" applyFont="1" applyFill="1" applyBorder="1" applyAlignment="1">
      <alignment horizontal="left"/>
    </xf>
    <xf numFmtId="0" fontId="16" fillId="2" borderId="40" xfId="0" applyFont="1" applyFill="1" applyBorder="1"/>
    <xf numFmtId="0" fontId="16" fillId="2" borderId="40" xfId="0" applyFont="1" applyFill="1" applyBorder="1" applyAlignment="1">
      <alignment horizontal="right"/>
    </xf>
    <xf numFmtId="0" fontId="18" fillId="2" borderId="40" xfId="0" applyFont="1" applyFill="1" applyBorder="1" applyAlignment="1">
      <alignment vertical="center" shrinkToFit="1"/>
    </xf>
    <xf numFmtId="0" fontId="17" fillId="2" borderId="40" xfId="0" applyFont="1" applyFill="1" applyBorder="1" applyAlignment="1">
      <alignment vertical="top" wrapText="1"/>
    </xf>
    <xf numFmtId="0" fontId="16" fillId="2" borderId="40" xfId="0" applyFont="1" applyFill="1" applyBorder="1" applyAlignment="1">
      <alignment vertical="top" wrapText="1"/>
    </xf>
    <xf numFmtId="0" fontId="16" fillId="2" borderId="40" xfId="0" applyFont="1" applyFill="1" applyBorder="1" applyAlignment="1">
      <alignment vertical="center"/>
    </xf>
    <xf numFmtId="0" fontId="16" fillId="2" borderId="41" xfId="0" applyFont="1" applyFill="1" applyBorder="1" applyAlignment="1">
      <alignment horizontal="right"/>
    </xf>
    <xf numFmtId="182" fontId="16" fillId="2" borderId="0" xfId="0" applyNumberFormat="1" applyFont="1" applyFill="1" applyAlignment="1">
      <alignment horizontal="left"/>
    </xf>
    <xf numFmtId="0" fontId="16" fillId="2" borderId="0" xfId="0" applyFont="1" applyFill="1" applyAlignment="1">
      <alignment horizontal="left" vertical="top" wrapText="1"/>
    </xf>
    <xf numFmtId="0" fontId="17" fillId="2" borderId="42" xfId="0" applyFont="1" applyFill="1" applyBorder="1" applyAlignment="1"/>
    <xf numFmtId="0" fontId="16" fillId="2" borderId="0" xfId="0" applyFont="1" applyFill="1" applyBorder="1" applyAlignment="1">
      <alignment vertical="top"/>
    </xf>
    <xf numFmtId="0" fontId="16" fillId="2" borderId="0" xfId="0" applyFont="1" applyFill="1" applyBorder="1" applyAlignment="1">
      <alignment horizontal="left" vertical="top"/>
    </xf>
    <xf numFmtId="0" fontId="17" fillId="2" borderId="42" xfId="0" applyFont="1" applyFill="1" applyBorder="1" applyAlignment="1">
      <alignment vertical="center"/>
    </xf>
    <xf numFmtId="0" fontId="16" fillId="2" borderId="42" xfId="0" applyFont="1" applyFill="1" applyBorder="1"/>
    <xf numFmtId="0" fontId="20" fillId="2" borderId="0" xfId="0" applyFont="1" applyFill="1" applyBorder="1" applyAlignment="1">
      <alignment horizontal="center" vertical="center"/>
    </xf>
    <xf numFmtId="0" fontId="16" fillId="2" borderId="50" xfId="0" applyFont="1" applyFill="1" applyBorder="1"/>
    <xf numFmtId="0" fontId="17" fillId="2" borderId="44" xfId="0" applyFont="1" applyFill="1" applyBorder="1" applyAlignment="1">
      <alignment horizontal="right" vertical="center" wrapText="1"/>
    </xf>
    <xf numFmtId="38" fontId="17" fillId="2" borderId="44" xfId="8" applyFont="1" applyFill="1" applyBorder="1" applyAlignment="1">
      <alignment vertical="center" wrapText="1"/>
    </xf>
    <xf numFmtId="0" fontId="16" fillId="2" borderId="53" xfId="0" applyFont="1" applyFill="1" applyBorder="1" applyAlignment="1">
      <alignment horizontal="right" vertical="center"/>
    </xf>
    <xf numFmtId="38" fontId="17" fillId="2" borderId="54" xfId="8" applyFont="1" applyFill="1" applyBorder="1" applyAlignment="1">
      <alignment vertical="center"/>
    </xf>
    <xf numFmtId="0" fontId="16" fillId="2" borderId="39" xfId="0" applyFont="1" applyFill="1" applyBorder="1" applyAlignment="1">
      <alignment horizontal="right"/>
    </xf>
    <xf numFmtId="0" fontId="16" fillId="2" borderId="41" xfId="0" applyFont="1" applyFill="1" applyBorder="1"/>
    <xf numFmtId="0" fontId="1" fillId="2" borderId="0" xfId="3" applyFill="1"/>
    <xf numFmtId="38" fontId="1" fillId="2" borderId="0" xfId="1" applyFill="1"/>
    <xf numFmtId="0" fontId="1" fillId="2" borderId="0" xfId="3" applyFill="1" applyAlignment="1">
      <alignment horizontal="center"/>
    </xf>
    <xf numFmtId="0" fontId="21" fillId="2" borderId="0" xfId="3" applyFont="1" applyFill="1" applyAlignment="1">
      <alignment horizontal="center" vertical="center"/>
    </xf>
    <xf numFmtId="0" fontId="23" fillId="2" borderId="0" xfId="3" applyFont="1" applyFill="1" applyBorder="1"/>
    <xf numFmtId="0" fontId="23" fillId="2" borderId="0" xfId="3" applyFont="1" applyFill="1"/>
    <xf numFmtId="0" fontId="23" fillId="2" borderId="0" xfId="3" applyFont="1" applyFill="1" applyAlignment="1">
      <alignment horizontal="center"/>
    </xf>
    <xf numFmtId="0" fontId="24" fillId="2" borderId="0" xfId="3" applyFont="1" applyFill="1" applyBorder="1" applyAlignment="1">
      <alignment vertical="center"/>
    </xf>
    <xf numFmtId="0" fontId="24" fillId="2" borderId="0" xfId="3" applyFont="1" applyFill="1" applyAlignment="1">
      <alignment vertical="center"/>
    </xf>
    <xf numFmtId="38" fontId="24" fillId="2" borderId="0" xfId="1" applyFont="1" applyFill="1" applyBorder="1" applyAlignment="1">
      <alignment vertical="center"/>
    </xf>
    <xf numFmtId="38" fontId="24" fillId="2" borderId="0" xfId="1" applyFont="1" applyFill="1" applyAlignment="1">
      <alignment vertical="center"/>
    </xf>
    <xf numFmtId="0" fontId="24" fillId="2" borderId="36" xfId="3" applyFont="1" applyFill="1" applyBorder="1" applyAlignment="1">
      <alignment vertical="center"/>
    </xf>
    <xf numFmtId="0" fontId="24" fillId="2" borderId="0" xfId="3" applyFont="1" applyFill="1" applyBorder="1" applyAlignment="1">
      <alignment horizontal="right" vertical="center"/>
    </xf>
    <xf numFmtId="0" fontId="25" fillId="2" borderId="0" xfId="3" applyFont="1" applyFill="1" applyAlignment="1">
      <alignment horizontal="center" vertical="center"/>
    </xf>
    <xf numFmtId="0" fontId="17" fillId="2" borderId="35" xfId="0" applyFont="1" applyFill="1" applyBorder="1" applyAlignment="1">
      <alignment vertical="center"/>
    </xf>
    <xf numFmtId="0" fontId="17" fillId="2" borderId="36" xfId="0" applyFont="1" applyFill="1" applyBorder="1" applyAlignment="1">
      <alignment horizontal="left" vertical="top"/>
    </xf>
    <xf numFmtId="49" fontId="17" fillId="2" borderId="36" xfId="0" applyNumberFormat="1" applyFont="1" applyFill="1" applyBorder="1" applyAlignment="1">
      <alignment horizontal="right" vertical="center"/>
    </xf>
    <xf numFmtId="0" fontId="16" fillId="2" borderId="36" xfId="0" applyFont="1" applyFill="1" applyBorder="1" applyAlignment="1">
      <alignment vertical="center"/>
    </xf>
    <xf numFmtId="0" fontId="16" fillId="2" borderId="37" xfId="0" applyFont="1" applyFill="1" applyBorder="1" applyAlignment="1">
      <alignment vertical="center"/>
    </xf>
    <xf numFmtId="0" fontId="17" fillId="2" borderId="38" xfId="0" applyFont="1" applyFill="1" applyBorder="1" applyAlignment="1">
      <alignment vertical="center"/>
    </xf>
    <xf numFmtId="0" fontId="16" fillId="2" borderId="0" xfId="0" applyFont="1" applyFill="1" applyBorder="1" applyAlignment="1">
      <alignment horizontal="left" vertical="center"/>
    </xf>
    <xf numFmtId="0" fontId="16" fillId="2" borderId="21" xfId="0" applyFont="1" applyFill="1" applyBorder="1" applyAlignment="1">
      <alignment horizontal="left" vertical="center"/>
    </xf>
    <xf numFmtId="0" fontId="17" fillId="2" borderId="0" xfId="0" applyFont="1" applyFill="1" applyBorder="1" applyAlignment="1">
      <alignment horizontal="left" vertical="top"/>
    </xf>
    <xf numFmtId="0" fontId="17" fillId="2" borderId="0" xfId="0" applyFont="1" applyFill="1" applyBorder="1" applyAlignment="1">
      <alignment vertical="center" wrapText="1"/>
    </xf>
    <xf numFmtId="49" fontId="17" fillId="2" borderId="0" xfId="0" applyNumberFormat="1" applyFont="1" applyFill="1" applyBorder="1" applyAlignment="1">
      <alignment vertical="center"/>
    </xf>
    <xf numFmtId="0" fontId="16" fillId="2" borderId="0" xfId="0" applyFont="1" applyFill="1" applyBorder="1" applyAlignment="1">
      <alignment vertical="center"/>
    </xf>
    <xf numFmtId="0" fontId="16" fillId="2" borderId="21" xfId="0" applyFont="1" applyFill="1" applyBorder="1" applyAlignment="1">
      <alignment vertical="center"/>
    </xf>
    <xf numFmtId="58" fontId="17" fillId="2" borderId="0" xfId="0" applyNumberFormat="1" applyFont="1" applyFill="1" applyBorder="1" applyAlignment="1">
      <alignment vertical="center"/>
    </xf>
    <xf numFmtId="0" fontId="20" fillId="2" borderId="0" xfId="0" applyFont="1" applyFill="1" applyBorder="1" applyAlignment="1">
      <alignment horizontal="center"/>
    </xf>
    <xf numFmtId="49" fontId="17" fillId="2" borderId="0" xfId="8" applyNumberFormat="1" applyFont="1" applyFill="1" applyBorder="1" applyAlignment="1"/>
    <xf numFmtId="49" fontId="17" fillId="2" borderId="0" xfId="0" applyNumberFormat="1" applyFont="1" applyFill="1" applyAlignment="1">
      <alignment vertical="center"/>
    </xf>
    <xf numFmtId="0" fontId="17" fillId="2" borderId="40" xfId="0" applyFont="1" applyFill="1" applyBorder="1" applyAlignment="1">
      <alignment vertical="top"/>
    </xf>
    <xf numFmtId="0" fontId="16" fillId="2" borderId="40" xfId="0" applyFont="1" applyFill="1" applyBorder="1" applyAlignment="1">
      <alignment horizontal="right" vertical="center"/>
    </xf>
    <xf numFmtId="0" fontId="16" fillId="2" borderId="41" xfId="0" applyFont="1" applyFill="1" applyBorder="1" applyAlignment="1">
      <alignment horizontal="right" vertical="center"/>
    </xf>
    <xf numFmtId="49" fontId="17" fillId="2" borderId="36" xfId="0" applyNumberFormat="1" applyFont="1" applyFill="1" applyBorder="1" applyAlignment="1">
      <alignment horizontal="right"/>
    </xf>
    <xf numFmtId="0" fontId="17" fillId="2" borderId="36" xfId="0" applyFont="1" applyFill="1" applyBorder="1" applyAlignment="1"/>
    <xf numFmtId="0" fontId="16" fillId="2" borderId="36" xfId="0" applyFont="1" applyFill="1" applyBorder="1" applyAlignment="1"/>
    <xf numFmtId="0" fontId="13" fillId="2" borderId="36" xfId="0" applyFont="1" applyFill="1" applyBorder="1" applyAlignment="1">
      <alignment horizontal="left" vertical="center" indent="2"/>
    </xf>
    <xf numFmtId="0" fontId="13" fillId="2" borderId="37" xfId="0" applyFont="1" applyFill="1" applyBorder="1" applyAlignment="1">
      <alignment horizontal="left" vertical="center" indent="2"/>
    </xf>
    <xf numFmtId="0" fontId="17" fillId="2" borderId="0" xfId="0" applyFont="1" applyFill="1" applyBorder="1" applyAlignment="1"/>
    <xf numFmtId="0" fontId="16" fillId="2" borderId="0" xfId="0" applyFont="1" applyFill="1" applyBorder="1" applyAlignment="1"/>
    <xf numFmtId="0" fontId="17" fillId="2" borderId="0" xfId="0" applyFont="1" applyFill="1" applyBorder="1" applyAlignment="1">
      <alignment horizontal="right"/>
    </xf>
    <xf numFmtId="58" fontId="17" fillId="2" borderId="0" xfId="0" applyNumberFormat="1" applyFont="1" applyFill="1" applyBorder="1" applyAlignment="1"/>
    <xf numFmtId="0" fontId="16" fillId="2" borderId="0" xfId="0" applyFont="1" applyFill="1" applyBorder="1" applyAlignment="1">
      <alignment horizontal="left" vertical="center" indent="2"/>
    </xf>
    <xf numFmtId="0" fontId="17" fillId="2" borderId="0" xfId="0" applyFont="1" applyFill="1" applyBorder="1" applyAlignment="1">
      <alignment horizontal="left" vertical="center" indent="2"/>
    </xf>
    <xf numFmtId="0" fontId="16" fillId="2" borderId="0" xfId="0" applyFont="1" applyFill="1" applyBorder="1" applyAlignment="1">
      <alignment horizontal="left" vertical="center" wrapText="1" indent="2"/>
    </xf>
    <xf numFmtId="0" fontId="17" fillId="2" borderId="21" xfId="0" applyFont="1" applyFill="1" applyBorder="1" applyAlignment="1">
      <alignment horizontal="left" vertical="center" indent="2"/>
    </xf>
    <xf numFmtId="49" fontId="17" fillId="2" borderId="0" xfId="0" applyNumberFormat="1" applyFont="1" applyFill="1" applyBorder="1" applyAlignment="1">
      <alignment vertical="top"/>
    </xf>
    <xf numFmtId="49" fontId="17" fillId="2" borderId="0" xfId="0" applyNumberFormat="1" applyFont="1" applyFill="1" applyBorder="1"/>
    <xf numFmtId="0" fontId="16" fillId="2" borderId="42" xfId="0" applyFont="1" applyFill="1" applyBorder="1" applyAlignment="1">
      <alignment vertical="top"/>
    </xf>
    <xf numFmtId="0" fontId="17" fillId="2" borderId="21" xfId="0" applyFont="1" applyFill="1" applyBorder="1" applyAlignment="1">
      <alignment vertical="center"/>
    </xf>
    <xf numFmtId="0" fontId="17" fillId="2" borderId="0" xfId="0" applyFont="1" applyFill="1" applyBorder="1" applyAlignment="1">
      <alignment horizontal="center" vertical="top"/>
    </xf>
    <xf numFmtId="0" fontId="16" fillId="2" borderId="21" xfId="0" applyFont="1" applyFill="1" applyBorder="1" applyAlignment="1">
      <alignment vertical="top"/>
    </xf>
    <xf numFmtId="0" fontId="16" fillId="2" borderId="42" xfId="0" applyFont="1" applyFill="1" applyBorder="1" applyAlignment="1">
      <alignment horizontal="right"/>
    </xf>
    <xf numFmtId="0" fontId="16" fillId="2" borderId="41" xfId="0" applyFont="1" applyFill="1" applyBorder="1" applyAlignment="1">
      <alignment vertical="center"/>
    </xf>
    <xf numFmtId="0" fontId="24" fillId="2" borderId="0" xfId="3" applyFont="1" applyFill="1" applyAlignment="1">
      <alignment horizontal="left" vertical="center"/>
    </xf>
    <xf numFmtId="0" fontId="23" fillId="2" borderId="0" xfId="3" applyFont="1" applyFill="1" applyBorder="1" applyAlignment="1">
      <alignment horizontal="left" vertical="center"/>
    </xf>
    <xf numFmtId="0" fontId="24" fillId="2" borderId="0" xfId="3" applyFont="1" applyFill="1" applyBorder="1" applyAlignment="1">
      <alignment horizontal="center" vertical="center"/>
    </xf>
    <xf numFmtId="0" fontId="24" fillId="2" borderId="61" xfId="3" applyFont="1" applyFill="1" applyBorder="1" applyAlignment="1">
      <alignment vertical="center"/>
    </xf>
    <xf numFmtId="0" fontId="24" fillId="2" borderId="62" xfId="3" applyFont="1" applyFill="1" applyBorder="1" applyAlignment="1">
      <alignment vertical="center"/>
    </xf>
    <xf numFmtId="0" fontId="24" fillId="2" borderId="63" xfId="3" applyFont="1" applyFill="1" applyBorder="1" applyAlignment="1">
      <alignment vertical="center"/>
    </xf>
    <xf numFmtId="0" fontId="24" fillId="2" borderId="61" xfId="3" applyFont="1" applyFill="1" applyBorder="1" applyAlignment="1">
      <alignment vertical="center" shrinkToFit="1"/>
    </xf>
    <xf numFmtId="0" fontId="24" fillId="2" borderId="62" xfId="3" applyFont="1" applyFill="1" applyBorder="1" applyAlignment="1">
      <alignment vertical="center" wrapText="1"/>
    </xf>
    <xf numFmtId="0" fontId="24" fillId="2" borderId="0" xfId="3" applyFont="1" applyFill="1" applyAlignment="1">
      <alignment horizontal="center" vertical="center"/>
    </xf>
    <xf numFmtId="0" fontId="17" fillId="2" borderId="0" xfId="0" applyFont="1" applyFill="1" applyBorder="1" applyAlignment="1">
      <alignment vertical="center" shrinkToFit="1"/>
    </xf>
    <xf numFmtId="49" fontId="24" fillId="2" borderId="0" xfId="3" applyNumberFormat="1" applyFont="1" applyFill="1" applyAlignment="1">
      <alignment horizontal="left" vertical="center"/>
    </xf>
    <xf numFmtId="177" fontId="24" fillId="2" borderId="61" xfId="3" applyNumberFormat="1" applyFont="1" applyFill="1" applyBorder="1" applyAlignment="1">
      <alignment vertical="center"/>
    </xf>
    <xf numFmtId="177" fontId="24" fillId="2" borderId="64" xfId="3" applyNumberFormat="1" applyFont="1" applyFill="1" applyBorder="1" applyAlignment="1">
      <alignment vertical="center"/>
    </xf>
    <xf numFmtId="0" fontId="24" fillId="2" borderId="65" xfId="3" applyFont="1" applyFill="1" applyBorder="1" applyAlignment="1">
      <alignment vertical="center"/>
    </xf>
    <xf numFmtId="0" fontId="24" fillId="2" borderId="65" xfId="3" applyFont="1" applyFill="1" applyBorder="1" applyAlignment="1">
      <alignment vertical="center" wrapText="1"/>
    </xf>
    <xf numFmtId="0" fontId="24" fillId="2" borderId="66" xfId="3" applyFont="1" applyFill="1" applyBorder="1" applyAlignment="1">
      <alignment vertical="center"/>
    </xf>
    <xf numFmtId="0" fontId="25" fillId="2" borderId="0" xfId="3" applyFont="1" applyFill="1" applyAlignment="1">
      <alignment horizontal="center" vertical="center" shrinkToFit="1"/>
    </xf>
    <xf numFmtId="0" fontId="26" fillId="2" borderId="0" xfId="3" applyFont="1" applyFill="1" applyAlignment="1">
      <alignment horizontal="center" vertical="center" shrinkToFit="1"/>
    </xf>
    <xf numFmtId="0" fontId="26" fillId="2" borderId="0" xfId="3" applyFont="1" applyFill="1" applyAlignment="1">
      <alignment horizontal="center" vertical="center"/>
    </xf>
    <xf numFmtId="0" fontId="1" fillId="2" borderId="0" xfId="6" applyFill="1">
      <alignment vertical="center"/>
    </xf>
    <xf numFmtId="0" fontId="24" fillId="5" borderId="5" xfId="6" applyFont="1" applyFill="1" applyBorder="1" applyAlignment="1">
      <alignment horizontal="center" vertical="center"/>
    </xf>
    <xf numFmtId="0" fontId="24" fillId="2" borderId="67" xfId="6" applyFont="1" applyFill="1" applyBorder="1" applyAlignment="1">
      <alignment horizontal="left" vertical="center"/>
    </xf>
    <xf numFmtId="0" fontId="24" fillId="2" borderId="5" xfId="6" applyFont="1" applyFill="1" applyBorder="1" applyAlignment="1">
      <alignment horizontal="left" vertical="center"/>
    </xf>
    <xf numFmtId="0" fontId="24" fillId="2" borderId="68" xfId="6" applyFont="1" applyFill="1" applyBorder="1" applyAlignment="1">
      <alignment horizontal="left" vertical="center"/>
    </xf>
    <xf numFmtId="0" fontId="24" fillId="2" borderId="69" xfId="6" applyFont="1" applyFill="1" applyBorder="1" applyAlignment="1">
      <alignment horizontal="right" vertical="center"/>
    </xf>
    <xf numFmtId="0" fontId="24" fillId="2" borderId="69" xfId="6" applyFont="1" applyFill="1" applyBorder="1" applyAlignment="1">
      <alignment horizontal="left" vertical="center"/>
    </xf>
    <xf numFmtId="0" fontId="23" fillId="2" borderId="0" xfId="6" applyFont="1" applyFill="1">
      <alignment vertical="center"/>
    </xf>
    <xf numFmtId="0" fontId="27" fillId="2" borderId="0" xfId="6" applyFont="1" applyFill="1" applyAlignment="1">
      <alignment horizontal="center" vertical="center"/>
    </xf>
    <xf numFmtId="0" fontId="22" fillId="2" borderId="71" xfId="6" applyFont="1" applyFill="1" applyBorder="1">
      <alignment vertical="center"/>
    </xf>
    <xf numFmtId="0" fontId="22" fillId="2" borderId="10" xfId="6" applyFont="1" applyFill="1" applyBorder="1">
      <alignment vertical="center"/>
    </xf>
    <xf numFmtId="0" fontId="22" fillId="2" borderId="36" xfId="6" applyFont="1" applyFill="1" applyBorder="1">
      <alignment vertical="center"/>
    </xf>
    <xf numFmtId="0" fontId="22" fillId="2" borderId="72" xfId="6" applyFont="1" applyFill="1" applyBorder="1">
      <alignment vertical="center"/>
    </xf>
    <xf numFmtId="0" fontId="22" fillId="2" borderId="73" xfId="6" applyFont="1" applyFill="1" applyBorder="1">
      <alignment vertical="center"/>
    </xf>
    <xf numFmtId="0" fontId="24" fillId="2" borderId="75" xfId="6" applyFont="1" applyFill="1" applyBorder="1">
      <alignment vertical="center"/>
    </xf>
    <xf numFmtId="0" fontId="24" fillId="2" borderId="26" xfId="6" applyFont="1" applyFill="1" applyBorder="1">
      <alignment vertical="center"/>
    </xf>
    <xf numFmtId="0" fontId="24" fillId="2" borderId="4" xfId="6" applyFont="1" applyFill="1" applyBorder="1">
      <alignment vertical="center"/>
    </xf>
    <xf numFmtId="0" fontId="24" fillId="2" borderId="76" xfId="6" applyFont="1" applyFill="1" applyBorder="1">
      <alignment vertical="center"/>
    </xf>
    <xf numFmtId="0" fontId="24" fillId="2" borderId="25" xfId="6" applyFont="1" applyFill="1" applyBorder="1">
      <alignment vertical="center"/>
    </xf>
    <xf numFmtId="0" fontId="24" fillId="2" borderId="77" xfId="6" applyFont="1" applyFill="1" applyBorder="1">
      <alignment vertical="center"/>
    </xf>
    <xf numFmtId="49" fontId="23" fillId="2" borderId="0" xfId="3" applyNumberFormat="1" applyFont="1" applyFill="1"/>
    <xf numFmtId="0" fontId="23" fillId="2" borderId="0" xfId="3" applyFont="1" applyFill="1" applyAlignment="1">
      <alignment horizontal="left"/>
    </xf>
    <xf numFmtId="0" fontId="1" fillId="2" borderId="0" xfId="3" applyFill="1" applyAlignment="1">
      <alignment horizontal="left"/>
    </xf>
    <xf numFmtId="0" fontId="28" fillId="0" borderId="0" xfId="0" applyFont="1" applyFill="1"/>
    <xf numFmtId="0" fontId="28" fillId="0" borderId="0" xfId="0" applyFont="1" applyFill="1" applyAlignment="1">
      <alignment wrapText="1"/>
    </xf>
    <xf numFmtId="0" fontId="28" fillId="0" borderId="0" xfId="0" applyFont="1" applyFill="1" applyAlignment="1"/>
    <xf numFmtId="0" fontId="0" fillId="0" borderId="0" xfId="0" applyFill="1"/>
    <xf numFmtId="0" fontId="28" fillId="0" borderId="0" xfId="0" applyFont="1" applyFill="1" applyAlignment="1">
      <alignment vertical="center"/>
    </xf>
    <xf numFmtId="0" fontId="18" fillId="0" borderId="0" xfId="0" applyFont="1" applyFill="1" applyAlignment="1">
      <alignment horizontal="left" vertical="center"/>
    </xf>
    <xf numFmtId="38" fontId="1" fillId="2" borderId="0" xfId="2" applyFill="1">
      <alignment vertical="center"/>
    </xf>
    <xf numFmtId="0" fontId="24" fillId="2" borderId="84" xfId="4" applyFont="1" applyFill="1" applyBorder="1" applyAlignment="1">
      <alignment horizontal="right" vertical="center"/>
    </xf>
    <xf numFmtId="3" fontId="29" fillId="2" borderId="84" xfId="4" applyNumberFormat="1" applyFont="1" applyFill="1" applyBorder="1" applyAlignment="1">
      <alignment horizontal="left" vertical="center"/>
    </xf>
    <xf numFmtId="3" fontId="24" fillId="2" borderId="84" xfId="4" applyNumberFormat="1" applyFont="1" applyFill="1" applyBorder="1" applyAlignment="1">
      <alignment horizontal="right" vertical="center"/>
    </xf>
    <xf numFmtId="0" fontId="24" fillId="2" borderId="0" xfId="4" applyFont="1" applyFill="1" applyAlignment="1">
      <alignment horizontal="right" vertical="center"/>
    </xf>
    <xf numFmtId="0" fontId="37" fillId="2" borderId="0" xfId="9" applyFont="1" applyFill="1" applyBorder="1"/>
    <xf numFmtId="0" fontId="39" fillId="2" borderId="0" xfId="9" applyFont="1" applyFill="1" applyBorder="1" applyAlignment="1">
      <alignment vertical="center"/>
    </xf>
    <xf numFmtId="38" fontId="39" fillId="2" borderId="0" xfId="10" applyFont="1" applyFill="1" applyBorder="1" applyAlignment="1">
      <alignment vertical="center"/>
    </xf>
    <xf numFmtId="0" fontId="36" fillId="2" borderId="0" xfId="9" applyFill="1"/>
    <xf numFmtId="0" fontId="41" fillId="2" borderId="0" xfId="9" applyFont="1" applyFill="1" applyAlignment="1">
      <alignment horizontal="center" vertical="center"/>
    </xf>
    <xf numFmtId="0" fontId="40" fillId="2" borderId="0" xfId="9" applyFont="1" applyFill="1" applyAlignment="1">
      <alignment horizontal="center" vertical="center"/>
    </xf>
    <xf numFmtId="0" fontId="37" fillId="2" borderId="0" xfId="9" applyFont="1" applyFill="1"/>
    <xf numFmtId="0" fontId="39" fillId="2" borderId="0" xfId="9" applyFont="1" applyFill="1" applyAlignment="1">
      <alignment vertical="center"/>
    </xf>
    <xf numFmtId="38" fontId="39" fillId="2" borderId="0" xfId="10" applyFont="1" applyFill="1" applyAlignment="1">
      <alignment vertical="center"/>
    </xf>
    <xf numFmtId="0" fontId="37" fillId="2" borderId="0" xfId="9" applyFont="1" applyFill="1" applyAlignment="1">
      <alignment horizontal="center"/>
    </xf>
    <xf numFmtId="0" fontId="36" fillId="2" borderId="0" xfId="9" applyFill="1" applyAlignment="1">
      <alignment horizontal="center"/>
    </xf>
    <xf numFmtId="0" fontId="39" fillId="2" borderId="0" xfId="9" applyFont="1" applyFill="1" applyBorder="1" applyAlignment="1">
      <alignment horizontal="right" vertical="center"/>
    </xf>
    <xf numFmtId="0" fontId="39" fillId="2" borderId="43" xfId="9" applyFont="1" applyFill="1" applyBorder="1" applyAlignment="1">
      <alignment horizontal="center" vertical="center"/>
    </xf>
    <xf numFmtId="0" fontId="39" fillId="2" borderId="42" xfId="9" applyFont="1" applyFill="1" applyBorder="1" applyAlignment="1">
      <alignment horizontal="center" vertical="center"/>
    </xf>
    <xf numFmtId="0" fontId="39" fillId="2" borderId="47" xfId="9" applyFont="1" applyFill="1" applyBorder="1" applyAlignment="1">
      <alignment horizontal="center" vertical="center"/>
    </xf>
    <xf numFmtId="38" fontId="39" fillId="2" borderId="43" xfId="10" applyFont="1" applyFill="1" applyBorder="1" applyAlignment="1">
      <alignment horizontal="right" vertical="center" indent="2"/>
    </xf>
    <xf numFmtId="38" fontId="39" fillId="2" borderId="42" xfId="10" applyFont="1" applyFill="1" applyBorder="1" applyAlignment="1">
      <alignment horizontal="right" vertical="center" indent="2"/>
    </xf>
    <xf numFmtId="38" fontId="39" fillId="2" borderId="47" xfId="10" applyFont="1" applyFill="1" applyBorder="1" applyAlignment="1">
      <alignment horizontal="right" vertical="center" indent="2"/>
    </xf>
    <xf numFmtId="0" fontId="39" fillId="2" borderId="43" xfId="9" applyFont="1" applyFill="1" applyBorder="1" applyAlignment="1">
      <alignment horizontal="center" vertical="center" shrinkToFit="1"/>
    </xf>
    <xf numFmtId="0" fontId="39" fillId="2" borderId="42" xfId="9" applyFont="1" applyFill="1" applyBorder="1" applyAlignment="1">
      <alignment horizontal="center" vertical="center" shrinkToFit="1"/>
    </xf>
    <xf numFmtId="0" fontId="39" fillId="2" borderId="47" xfId="9" applyFont="1" applyFill="1" applyBorder="1" applyAlignment="1">
      <alignment horizontal="center" vertical="center" shrinkToFit="1"/>
    </xf>
    <xf numFmtId="0" fontId="39" fillId="2" borderId="36" xfId="9" applyFont="1" applyFill="1" applyBorder="1" applyAlignment="1">
      <alignment vertical="center"/>
    </xf>
    <xf numFmtId="0" fontId="37" fillId="2" borderId="0" xfId="9" applyFont="1" applyFill="1" applyBorder="1" applyAlignment="1">
      <alignment horizontal="left" vertical="center"/>
    </xf>
    <xf numFmtId="38" fontId="36" fillId="2" borderId="0" xfId="10" applyFill="1"/>
    <xf numFmtId="0" fontId="43" fillId="2" borderId="0" xfId="9" applyFont="1" applyFill="1"/>
    <xf numFmtId="0" fontId="7" fillId="2" borderId="24" xfId="0" applyFont="1" applyFill="1" applyBorder="1" applyAlignment="1">
      <alignment horizontal="left" indent="1"/>
    </xf>
    <xf numFmtId="0" fontId="7" fillId="2" borderId="86" xfId="0" applyFont="1" applyFill="1" applyBorder="1" applyAlignment="1">
      <alignment horizontal="left" indent="1"/>
    </xf>
    <xf numFmtId="0" fontId="7" fillId="2" borderId="85" xfId="0" applyFont="1" applyFill="1" applyBorder="1" applyAlignment="1">
      <alignment horizontal="left" indent="1"/>
    </xf>
    <xf numFmtId="0" fontId="7" fillId="2" borderId="19" xfId="0" applyFont="1" applyFill="1" applyBorder="1" applyAlignment="1">
      <alignment horizontal="left" indent="1"/>
    </xf>
    <xf numFmtId="0" fontId="7" fillId="2" borderId="24" xfId="0" applyFont="1" applyFill="1" applyBorder="1" applyAlignment="1">
      <alignment horizontal="left" vertical="center" indent="1"/>
    </xf>
    <xf numFmtId="0" fontId="7" fillId="4" borderId="88" xfId="0" applyFont="1" applyFill="1" applyBorder="1" applyAlignment="1">
      <alignment horizontal="left" indent="1"/>
    </xf>
    <xf numFmtId="181" fontId="0" fillId="0" borderId="0" xfId="0" applyNumberFormat="1"/>
    <xf numFmtId="183" fontId="0" fillId="0" borderId="0" xfId="0" applyNumberFormat="1"/>
    <xf numFmtId="0" fontId="11" fillId="2" borderId="0" xfId="0" applyFont="1" applyFill="1"/>
    <xf numFmtId="0" fontId="11" fillId="2" borderId="0" xfId="0" applyFont="1" applyFill="1" applyBorder="1"/>
    <xf numFmtId="184" fontId="28" fillId="0" borderId="0" xfId="0" applyNumberFormat="1" applyFont="1" applyFill="1" applyAlignment="1"/>
    <xf numFmtId="0" fontId="8" fillId="3" borderId="0" xfId="0" applyFont="1" applyFill="1" applyAlignment="1">
      <alignment horizontal="center" vertical="center"/>
    </xf>
    <xf numFmtId="0" fontId="44" fillId="3" borderId="0" xfId="0" applyFont="1" applyFill="1" applyAlignment="1">
      <alignment horizontal="center" vertical="center" shrinkToFit="1"/>
    </xf>
    <xf numFmtId="0" fontId="44" fillId="3" borderId="0" xfId="0" applyFont="1" applyFill="1" applyBorder="1" applyAlignment="1">
      <alignment horizontal="center" vertical="center"/>
    </xf>
    <xf numFmtId="0" fontId="44" fillId="3" borderId="0" xfId="0" applyFont="1" applyFill="1" applyBorder="1" applyAlignment="1">
      <alignment horizontal="center" vertical="center" shrinkToFit="1"/>
    </xf>
    <xf numFmtId="0" fontId="45" fillId="4" borderId="27" xfId="0" applyFont="1" applyFill="1" applyBorder="1" applyAlignment="1">
      <alignment horizontal="left" indent="1"/>
    </xf>
    <xf numFmtId="0" fontId="7" fillId="4" borderId="12" xfId="0" applyFont="1" applyFill="1" applyBorder="1" applyAlignment="1">
      <alignment horizontal="center" vertical="center"/>
    </xf>
    <xf numFmtId="0" fontId="7" fillId="4" borderId="0" xfId="0" applyFont="1" applyFill="1" applyBorder="1" applyAlignment="1">
      <alignment horizontal="left" indent="1"/>
    </xf>
    <xf numFmtId="0" fontId="7" fillId="4" borderId="4" xfId="0" applyFont="1" applyFill="1" applyBorder="1" applyAlignment="1">
      <alignment horizontal="left" indent="1"/>
    </xf>
    <xf numFmtId="0" fontId="45" fillId="4" borderId="33" xfId="0" applyFont="1" applyFill="1" applyBorder="1" applyAlignment="1">
      <alignment horizontal="left" indent="1"/>
    </xf>
    <xf numFmtId="0" fontId="45" fillId="2" borderId="0" xfId="0" applyFont="1" applyFill="1"/>
    <xf numFmtId="0" fontId="46" fillId="2" borderId="0" xfId="11" applyFill="1"/>
    <xf numFmtId="0" fontId="6" fillId="2" borderId="0" xfId="0" applyFont="1" applyFill="1" applyAlignment="1">
      <alignment horizontal="left" shrinkToFit="1"/>
    </xf>
    <xf numFmtId="0" fontId="6" fillId="2" borderId="4" xfId="0" applyFont="1" applyFill="1" applyBorder="1" applyAlignment="1">
      <alignment horizontal="left" shrinkToFit="1"/>
    </xf>
    <xf numFmtId="0" fontId="8" fillId="2" borderId="2" xfId="0" applyNumberFormat="1" applyFont="1" applyFill="1" applyBorder="1" applyAlignment="1">
      <alignment vertical="center" wrapText="1" shrinkToFit="1"/>
    </xf>
    <xf numFmtId="0" fontId="8" fillId="2" borderId="3" xfId="0" applyNumberFormat="1" applyFont="1" applyFill="1" applyBorder="1" applyAlignment="1">
      <alignment vertical="center" wrapText="1"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4"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7"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17" xfId="0" applyFont="1" applyFill="1" applyBorder="1" applyAlignment="1">
      <alignment horizontal="center" vertical="center"/>
    </xf>
    <xf numFmtId="58" fontId="16" fillId="2" borderId="0" xfId="0" applyNumberFormat="1" applyFont="1" applyFill="1" applyAlignment="1">
      <alignment horizontal="right"/>
    </xf>
    <xf numFmtId="0" fontId="16" fillId="2" borderId="0" xfId="0" applyNumberFormat="1" applyFont="1" applyFill="1" applyAlignment="1">
      <alignment horizontal="right"/>
    </xf>
    <xf numFmtId="58" fontId="17" fillId="2" borderId="0" xfId="0" applyNumberFormat="1" applyFont="1" applyFill="1" applyBorder="1" applyAlignment="1">
      <alignment horizontal="left" vertical="center"/>
    </xf>
    <xf numFmtId="0" fontId="17" fillId="2" borderId="0" xfId="0" applyFont="1" applyFill="1" applyBorder="1" applyAlignment="1">
      <alignment horizontal="left" vertical="center"/>
    </xf>
    <xf numFmtId="0" fontId="17" fillId="2" borderId="40" xfId="0" applyNumberFormat="1" applyFont="1" applyFill="1" applyBorder="1" applyAlignment="1">
      <alignment horizontal="left" vertical="center"/>
    </xf>
    <xf numFmtId="0" fontId="17" fillId="2" borderId="0" xfId="0" applyFont="1" applyFill="1" applyBorder="1" applyAlignment="1">
      <alignment horizontal="center"/>
    </xf>
    <xf numFmtId="0" fontId="17" fillId="2" borderId="0" xfId="0" applyFont="1" applyFill="1" applyBorder="1" applyAlignment="1">
      <alignment horizontal="left" vertical="center" shrinkToFit="1"/>
    </xf>
    <xf numFmtId="0" fontId="17" fillId="2" borderId="40" xfId="0" applyFont="1" applyFill="1" applyBorder="1" applyAlignment="1">
      <alignment horizontal="left" vertical="center" shrinkToFit="1"/>
    </xf>
    <xf numFmtId="0" fontId="17" fillId="2" borderId="35"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36" xfId="0" applyFont="1" applyFill="1" applyBorder="1" applyAlignment="1">
      <alignment horizontal="left" vertical="center"/>
    </xf>
    <xf numFmtId="0" fontId="17" fillId="2" borderId="0" xfId="0" applyFont="1" applyFill="1" applyBorder="1" applyAlignment="1">
      <alignment horizontal="center" vertical="top" wrapText="1"/>
    </xf>
    <xf numFmtId="49" fontId="17" fillId="2" borderId="0" xfId="0" applyNumberFormat="1" applyFont="1" applyFill="1" applyBorder="1" applyAlignment="1">
      <alignment horizontal="right" vertical="center"/>
    </xf>
    <xf numFmtId="58" fontId="17" fillId="2" borderId="0" xfId="0" applyNumberFormat="1" applyFont="1" applyFill="1" applyBorder="1" applyAlignment="1">
      <alignment horizontal="right" vertical="center"/>
    </xf>
    <xf numFmtId="49" fontId="17" fillId="2" borderId="0" xfId="0" applyNumberFormat="1" applyFont="1" applyFill="1" applyBorder="1" applyAlignment="1">
      <alignment horizontal="left" vertical="center"/>
    </xf>
    <xf numFmtId="180" fontId="17" fillId="2" borderId="0" xfId="8" applyNumberFormat="1" applyFont="1" applyFill="1" applyBorder="1" applyAlignment="1">
      <alignment horizontal="right" vertical="center" shrinkToFit="1"/>
    </xf>
    <xf numFmtId="176" fontId="17" fillId="2" borderId="0" xfId="0" applyNumberFormat="1" applyFont="1" applyFill="1" applyBorder="1" applyAlignment="1">
      <alignment horizontal="left" vertical="center"/>
    </xf>
    <xf numFmtId="0" fontId="17" fillId="2" borderId="0" xfId="0" applyFont="1" applyFill="1" applyBorder="1" applyAlignment="1">
      <alignment horizontal="left" vertical="center" wrapText="1"/>
    </xf>
    <xf numFmtId="0" fontId="17" fillId="2" borderId="0" xfId="0" applyFont="1" applyFill="1" applyBorder="1" applyAlignment="1">
      <alignment horizontal="left" vertical="top" wrapText="1"/>
    </xf>
    <xf numFmtId="178" fontId="17" fillId="2" borderId="0" xfId="8" applyNumberFormat="1" applyFont="1" applyFill="1" applyBorder="1" applyAlignment="1">
      <alignment horizontal="right" vertical="center"/>
    </xf>
    <xf numFmtId="0" fontId="17" fillId="2" borderId="21" xfId="0" applyFont="1" applyFill="1" applyBorder="1" applyAlignment="1">
      <alignment horizontal="left" shrinkToFit="1"/>
    </xf>
    <xf numFmtId="0" fontId="17" fillId="2" borderId="43" xfId="0" applyFont="1" applyFill="1" applyBorder="1" applyAlignment="1">
      <alignment horizontal="center" vertical="center"/>
    </xf>
    <xf numFmtId="0" fontId="17" fillId="2" borderId="47" xfId="0" applyFont="1" applyFill="1" applyBorder="1" applyAlignment="1">
      <alignment horizontal="center" vertical="center"/>
    </xf>
    <xf numFmtId="0" fontId="17" fillId="2" borderId="43"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45" xfId="0" applyFont="1" applyFill="1" applyBorder="1" applyAlignment="1">
      <alignment horizontal="center" vertical="top"/>
    </xf>
    <xf numFmtId="0" fontId="17" fillId="2" borderId="48" xfId="0" applyFont="1" applyFill="1" applyBorder="1" applyAlignment="1">
      <alignment horizontal="center" vertical="top"/>
    </xf>
    <xf numFmtId="0" fontId="17" fillId="2" borderId="46" xfId="0" applyFont="1" applyFill="1" applyBorder="1" applyAlignment="1">
      <alignment horizontal="center" vertical="top"/>
    </xf>
    <xf numFmtId="0" fontId="17" fillId="2" borderId="49" xfId="0" applyFont="1" applyFill="1" applyBorder="1" applyAlignment="1">
      <alignment horizontal="center" vertical="top"/>
    </xf>
    <xf numFmtId="0" fontId="17" fillId="2" borderId="45" xfId="0" applyFont="1" applyFill="1" applyBorder="1" applyAlignment="1">
      <alignment horizontal="center"/>
    </xf>
    <xf numFmtId="0" fontId="17" fillId="2" borderId="48" xfId="0" applyFont="1" applyFill="1" applyBorder="1" applyAlignment="1">
      <alignment horizontal="center"/>
    </xf>
    <xf numFmtId="0" fontId="17" fillId="2" borderId="51" xfId="0" applyFont="1" applyFill="1" applyBorder="1" applyAlignment="1">
      <alignment horizontal="center"/>
    </xf>
    <xf numFmtId="0" fontId="17" fillId="2" borderId="46" xfId="0" applyFont="1" applyFill="1" applyBorder="1" applyAlignment="1">
      <alignment horizontal="center"/>
    </xf>
    <xf numFmtId="0" fontId="17" fillId="2" borderId="49" xfId="0" applyFont="1" applyFill="1" applyBorder="1" applyAlignment="1">
      <alignment horizontal="center"/>
    </xf>
    <xf numFmtId="0" fontId="17" fillId="2" borderId="52" xfId="0" applyFont="1" applyFill="1" applyBorder="1" applyAlignment="1">
      <alignment horizontal="center"/>
    </xf>
    <xf numFmtId="0" fontId="17" fillId="2" borderId="44" xfId="0" applyFont="1" applyFill="1" applyBorder="1" applyAlignment="1">
      <alignment horizontal="left" vertical="center" indent="1" shrinkToFit="1"/>
    </xf>
    <xf numFmtId="58" fontId="19" fillId="2" borderId="0" xfId="0" applyNumberFormat="1" applyFont="1" applyFill="1" applyBorder="1" applyAlignment="1">
      <alignment horizontal="right" vertical="center"/>
    </xf>
    <xf numFmtId="180" fontId="20" fillId="2" borderId="0" xfId="8" applyNumberFormat="1" applyFont="1" applyFill="1" applyBorder="1" applyAlignment="1">
      <alignment horizontal="left" vertical="center"/>
    </xf>
    <xf numFmtId="0" fontId="17" fillId="2" borderId="43" xfId="0" applyFont="1" applyFill="1" applyBorder="1" applyAlignment="1">
      <alignment horizontal="left" vertical="center" indent="1" shrinkToFit="1"/>
    </xf>
    <xf numFmtId="0" fontId="17" fillId="2" borderId="42" xfId="0" applyFont="1" applyFill="1" applyBorder="1" applyAlignment="1">
      <alignment horizontal="left" vertical="center" indent="1" shrinkToFit="1"/>
    </xf>
    <xf numFmtId="0" fontId="17" fillId="2" borderId="47" xfId="0" applyFont="1" applyFill="1" applyBorder="1" applyAlignment="1">
      <alignment horizontal="left" vertical="center" indent="1" shrinkToFit="1"/>
    </xf>
    <xf numFmtId="0" fontId="21" fillId="2" borderId="0" xfId="3" applyFont="1" applyFill="1" applyAlignment="1">
      <alignment horizontal="center" vertical="center"/>
    </xf>
    <xf numFmtId="0" fontId="22" fillId="2" borderId="0" xfId="3" applyFont="1" applyFill="1" applyAlignment="1">
      <alignment horizontal="center" vertical="center"/>
    </xf>
    <xf numFmtId="0" fontId="24" fillId="2" borderId="44" xfId="3" applyFont="1" applyFill="1" applyBorder="1" applyAlignment="1">
      <alignment horizontal="left" vertical="center" indent="1"/>
    </xf>
    <xf numFmtId="38" fontId="24" fillId="2" borderId="44" xfId="1" applyFont="1" applyFill="1" applyBorder="1" applyAlignment="1">
      <alignment horizontal="left" vertical="center" indent="1" shrinkToFit="1"/>
    </xf>
    <xf numFmtId="0" fontId="24" fillId="2" borderId="44" xfId="3" applyFont="1" applyFill="1" applyBorder="1" applyAlignment="1">
      <alignment horizontal="left" vertical="center" indent="1" shrinkToFit="1"/>
    </xf>
    <xf numFmtId="0" fontId="24" fillId="2" borderId="43" xfId="3" applyFont="1" applyFill="1" applyBorder="1" applyAlignment="1">
      <alignment horizontal="center" vertical="center"/>
    </xf>
    <xf numFmtId="0" fontId="24" fillId="2" borderId="47" xfId="3" applyFont="1" applyFill="1" applyBorder="1" applyAlignment="1">
      <alignment horizontal="center" vertical="center"/>
    </xf>
    <xf numFmtId="179" fontId="24" fillId="2" borderId="44" xfId="3" applyNumberFormat="1" applyFont="1" applyFill="1" applyBorder="1" applyAlignment="1">
      <alignment horizontal="right" vertical="center"/>
    </xf>
    <xf numFmtId="177" fontId="24" fillId="2" borderId="44" xfId="3" applyNumberFormat="1" applyFont="1" applyFill="1" applyBorder="1" applyAlignment="1">
      <alignment horizontal="right" vertical="center"/>
    </xf>
    <xf numFmtId="0" fontId="24" fillId="2" borderId="44" xfId="3" applyFont="1" applyFill="1" applyBorder="1" applyAlignment="1">
      <alignment horizontal="center" vertical="center"/>
    </xf>
    <xf numFmtId="0" fontId="24" fillId="2" borderId="43" xfId="3" applyFont="1" applyFill="1" applyBorder="1" applyAlignment="1">
      <alignment horizontal="left" vertical="center" indent="1"/>
    </xf>
    <xf numFmtId="0" fontId="24" fillId="2" borderId="42" xfId="3" applyFont="1" applyFill="1" applyBorder="1" applyAlignment="1">
      <alignment horizontal="left" vertical="center" indent="1"/>
    </xf>
    <xf numFmtId="0" fontId="24" fillId="2" borderId="42" xfId="3" applyFont="1" applyFill="1" applyBorder="1" applyAlignment="1">
      <alignment horizontal="center" vertical="center"/>
    </xf>
    <xf numFmtId="0" fontId="24" fillId="2" borderId="47" xfId="3" applyFont="1" applyFill="1" applyBorder="1" applyAlignment="1">
      <alignment horizontal="right" vertical="center"/>
    </xf>
    <xf numFmtId="0" fontId="24" fillId="2" borderId="44" xfId="3" applyFont="1" applyFill="1" applyBorder="1" applyAlignment="1">
      <alignment horizontal="right" vertical="center"/>
    </xf>
    <xf numFmtId="0" fontId="24" fillId="5" borderId="43" xfId="3" applyFont="1" applyFill="1" applyBorder="1" applyAlignment="1">
      <alignment horizontal="center" vertical="center"/>
    </xf>
    <xf numFmtId="0" fontId="24" fillId="5" borderId="42" xfId="3" applyFont="1" applyFill="1" applyBorder="1" applyAlignment="1">
      <alignment horizontal="center" vertical="center"/>
    </xf>
    <xf numFmtId="0" fontId="24" fillId="5" borderId="47" xfId="3" applyFont="1" applyFill="1" applyBorder="1" applyAlignment="1">
      <alignment horizontal="center" vertical="center"/>
    </xf>
    <xf numFmtId="38" fontId="24" fillId="5" borderId="43" xfId="1" applyFont="1" applyFill="1" applyBorder="1" applyAlignment="1">
      <alignment horizontal="center" vertical="center"/>
    </xf>
    <xf numFmtId="38" fontId="24" fillId="5" borderId="42" xfId="1" applyFont="1" applyFill="1" applyBorder="1" applyAlignment="1">
      <alignment horizontal="center" vertical="center"/>
    </xf>
    <xf numFmtId="38" fontId="24" fillId="5" borderId="47" xfId="1" applyFont="1" applyFill="1" applyBorder="1" applyAlignment="1">
      <alignment horizontal="center" vertical="center"/>
    </xf>
    <xf numFmtId="0" fontId="24" fillId="5" borderId="43" xfId="3" applyFont="1" applyFill="1" applyBorder="1" applyAlignment="1">
      <alignment horizontal="left" vertical="center" indent="1"/>
    </xf>
    <xf numFmtId="0" fontId="24" fillId="5" borderId="42" xfId="3" applyFont="1" applyFill="1" applyBorder="1" applyAlignment="1">
      <alignment horizontal="left" vertical="center" indent="1"/>
    </xf>
    <xf numFmtId="0" fontId="24" fillId="5" borderId="47" xfId="3" applyFont="1" applyFill="1" applyBorder="1" applyAlignment="1">
      <alignment horizontal="left" vertical="center" indent="1"/>
    </xf>
    <xf numFmtId="38" fontId="24" fillId="2" borderId="43" xfId="8" applyFont="1" applyFill="1" applyBorder="1" applyAlignment="1">
      <alignment horizontal="right" vertical="center" indent="2"/>
    </xf>
    <xf numFmtId="38" fontId="24" fillId="2" borderId="42" xfId="8" applyFont="1" applyFill="1" applyBorder="1" applyAlignment="1">
      <alignment horizontal="right" vertical="center" indent="2"/>
    </xf>
    <xf numFmtId="38" fontId="24" fillId="2" borderId="47" xfId="8" applyFont="1" applyFill="1" applyBorder="1" applyAlignment="1">
      <alignment horizontal="right" vertical="center" indent="2"/>
    </xf>
    <xf numFmtId="0" fontId="24" fillId="2" borderId="55" xfId="3" applyFont="1" applyFill="1" applyBorder="1" applyAlignment="1">
      <alignment horizontal="center" vertical="center"/>
    </xf>
    <xf numFmtId="0" fontId="24" fillId="2" borderId="57" xfId="3" applyFont="1" applyFill="1" applyBorder="1" applyAlignment="1">
      <alignment horizontal="center" vertical="center"/>
    </xf>
    <xf numFmtId="0" fontId="24" fillId="2" borderId="59" xfId="3" applyFont="1" applyFill="1" applyBorder="1" applyAlignment="1">
      <alignment horizontal="center" vertical="center"/>
    </xf>
    <xf numFmtId="38" fontId="24" fillId="2" borderId="55" xfId="8" applyFont="1" applyFill="1" applyBorder="1" applyAlignment="1">
      <alignment horizontal="right" vertical="center" indent="2"/>
    </xf>
    <xf numFmtId="38" fontId="24" fillId="2" borderId="57" xfId="8" applyFont="1" applyFill="1" applyBorder="1" applyAlignment="1">
      <alignment horizontal="right" vertical="center" indent="2"/>
    </xf>
    <xf numFmtId="38" fontId="24" fillId="2" borderId="59" xfId="8" applyFont="1" applyFill="1" applyBorder="1" applyAlignment="1">
      <alignment horizontal="right" vertical="center" indent="2"/>
    </xf>
    <xf numFmtId="0" fontId="24" fillId="2" borderId="56" xfId="3" applyFont="1" applyFill="1" applyBorder="1" applyAlignment="1">
      <alignment horizontal="center" vertical="center"/>
    </xf>
    <xf numFmtId="0" fontId="24" fillId="2" borderId="58" xfId="3" applyFont="1" applyFill="1" applyBorder="1" applyAlignment="1">
      <alignment horizontal="center" vertical="center"/>
    </xf>
    <xf numFmtId="0" fontId="24" fillId="2" borderId="60" xfId="3" applyFont="1" applyFill="1" applyBorder="1" applyAlignment="1">
      <alignment horizontal="center" vertical="center"/>
    </xf>
    <xf numFmtId="38" fontId="24" fillId="2" borderId="56" xfId="1" applyFont="1" applyFill="1" applyBorder="1" applyAlignment="1">
      <alignment horizontal="right" vertical="center" indent="2"/>
    </xf>
    <xf numFmtId="38" fontId="24" fillId="2" borderId="58" xfId="1" applyFont="1" applyFill="1" applyBorder="1" applyAlignment="1">
      <alignment horizontal="right" vertical="center" indent="2"/>
    </xf>
    <xf numFmtId="38" fontId="24" fillId="2" borderId="60" xfId="1" applyFont="1" applyFill="1" applyBorder="1" applyAlignment="1">
      <alignment horizontal="right" vertical="center" indent="2"/>
    </xf>
    <xf numFmtId="0" fontId="24" fillId="2" borderId="43" xfId="3" applyFont="1" applyFill="1" applyBorder="1" applyAlignment="1">
      <alignment horizontal="center" vertical="center" shrinkToFit="1"/>
    </xf>
    <xf numFmtId="0" fontId="24" fillId="2" borderId="42" xfId="3" applyFont="1" applyFill="1" applyBorder="1" applyAlignment="1">
      <alignment horizontal="center" vertical="center" shrinkToFit="1"/>
    </xf>
    <xf numFmtId="0" fontId="24" fillId="2" borderId="47" xfId="3" applyFont="1" applyFill="1" applyBorder="1" applyAlignment="1">
      <alignment horizontal="center" vertical="center" shrinkToFit="1"/>
    </xf>
    <xf numFmtId="0" fontId="24" fillId="2" borderId="35" xfId="3" applyFont="1" applyFill="1" applyBorder="1" applyAlignment="1">
      <alignment horizontal="center" vertical="center" wrapText="1"/>
    </xf>
    <xf numFmtId="0" fontId="24" fillId="2" borderId="38" xfId="3" applyFont="1" applyFill="1" applyBorder="1" applyAlignment="1">
      <alignment horizontal="center" vertical="center" wrapText="1"/>
    </xf>
    <xf numFmtId="0" fontId="24" fillId="2" borderId="39" xfId="3" applyFont="1" applyFill="1" applyBorder="1" applyAlignment="1">
      <alignment horizontal="center" vertical="center" wrapText="1"/>
    </xf>
    <xf numFmtId="0" fontId="24" fillId="2" borderId="36" xfId="3" applyFont="1" applyFill="1" applyBorder="1" applyAlignment="1">
      <alignment horizontal="center" vertical="center" wrapText="1"/>
    </xf>
    <xf numFmtId="0" fontId="24" fillId="2" borderId="0" xfId="3" applyFont="1" applyFill="1" applyBorder="1" applyAlignment="1">
      <alignment horizontal="center" vertical="center" wrapText="1"/>
    </xf>
    <xf numFmtId="0" fontId="24" fillId="2" borderId="40" xfId="3" applyFont="1" applyFill="1" applyBorder="1" applyAlignment="1">
      <alignment horizontal="center" vertical="center" wrapText="1"/>
    </xf>
    <xf numFmtId="0" fontId="24" fillId="2" borderId="55" xfId="3" applyFont="1" applyFill="1" applyBorder="1" applyAlignment="1">
      <alignment horizontal="center" vertical="center" wrapText="1"/>
    </xf>
    <xf numFmtId="0" fontId="24" fillId="2" borderId="57" xfId="3" applyFont="1" applyFill="1" applyBorder="1" applyAlignment="1">
      <alignment horizontal="center" vertical="center" wrapText="1"/>
    </xf>
    <xf numFmtId="0" fontId="24" fillId="2" borderId="59" xfId="3" applyFont="1" applyFill="1" applyBorder="1" applyAlignment="1">
      <alignment horizontal="center" vertical="center" wrapText="1"/>
    </xf>
    <xf numFmtId="38" fontId="24" fillId="2" borderId="35" xfId="8" applyFont="1" applyFill="1" applyBorder="1" applyAlignment="1">
      <alignment horizontal="right" vertical="center" wrapText="1" indent="2"/>
    </xf>
    <xf numFmtId="38" fontId="24" fillId="2" borderId="38" xfId="8" applyFont="1" applyFill="1" applyBorder="1" applyAlignment="1">
      <alignment horizontal="right" vertical="center" wrapText="1" indent="2"/>
    </xf>
    <xf numFmtId="38" fontId="24" fillId="2" borderId="39" xfId="8" applyFont="1" applyFill="1" applyBorder="1" applyAlignment="1">
      <alignment horizontal="right" vertical="center" wrapText="1" indent="2"/>
    </xf>
    <xf numFmtId="38" fontId="24" fillId="2" borderId="36" xfId="8" applyFont="1" applyFill="1" applyBorder="1" applyAlignment="1">
      <alignment horizontal="right" vertical="center" wrapText="1" indent="2"/>
    </xf>
    <xf numFmtId="38" fontId="24" fillId="2" borderId="0" xfId="8" applyFont="1" applyFill="1" applyBorder="1" applyAlignment="1">
      <alignment horizontal="right" vertical="center" wrapText="1" indent="2"/>
    </xf>
    <xf numFmtId="38" fontId="24" fillId="2" borderId="40" xfId="8" applyFont="1" applyFill="1" applyBorder="1" applyAlignment="1">
      <alignment horizontal="right" vertical="center" wrapText="1" indent="2"/>
    </xf>
    <xf numFmtId="38" fontId="24" fillId="2" borderId="55" xfId="8" applyFont="1" applyFill="1" applyBorder="1" applyAlignment="1">
      <alignment horizontal="right" vertical="center" wrapText="1" indent="2"/>
    </xf>
    <xf numFmtId="38" fontId="24" fillId="2" borderId="57" xfId="8" applyFont="1" applyFill="1" applyBorder="1" applyAlignment="1">
      <alignment horizontal="right" vertical="center" wrapText="1" indent="2"/>
    </xf>
    <xf numFmtId="38" fontId="24" fillId="2" borderId="59" xfId="8" applyFont="1" applyFill="1" applyBorder="1" applyAlignment="1">
      <alignment horizontal="right" vertical="center" wrapText="1" indent="2"/>
    </xf>
    <xf numFmtId="0" fontId="24" fillId="2" borderId="37" xfId="3" applyFont="1" applyFill="1" applyBorder="1" applyAlignment="1">
      <alignment horizontal="center" vertical="center" wrapText="1"/>
    </xf>
    <xf numFmtId="0" fontId="24" fillId="2" borderId="21" xfId="3" applyFont="1" applyFill="1" applyBorder="1" applyAlignment="1">
      <alignment horizontal="center" vertical="center" wrapText="1"/>
    </xf>
    <xf numFmtId="0" fontId="24" fillId="2" borderId="41" xfId="3" applyFont="1" applyFill="1" applyBorder="1" applyAlignment="1">
      <alignment horizontal="center" vertical="center" wrapText="1"/>
    </xf>
    <xf numFmtId="0" fontId="16" fillId="2" borderId="36" xfId="0" applyFont="1" applyFill="1" applyBorder="1" applyAlignment="1">
      <alignment horizontal="center"/>
    </xf>
    <xf numFmtId="0" fontId="16" fillId="2" borderId="0" xfId="0" applyFont="1" applyFill="1" applyBorder="1" applyAlignment="1">
      <alignment horizontal="center"/>
    </xf>
    <xf numFmtId="0" fontId="16" fillId="2" borderId="40" xfId="0" applyFont="1" applyFill="1" applyBorder="1" applyAlignment="1">
      <alignment horizontal="center"/>
    </xf>
    <xf numFmtId="0" fontId="17" fillId="2" borderId="0" xfId="0" applyFont="1" applyFill="1" applyBorder="1" applyAlignment="1">
      <alignment horizontal="center" vertical="center" wrapText="1"/>
    </xf>
    <xf numFmtId="0" fontId="24" fillId="2" borderId="0" xfId="0" applyNumberFormat="1" applyFont="1" applyFill="1" applyBorder="1" applyAlignment="1">
      <alignment horizontal="left" vertical="center" shrinkToFit="1"/>
    </xf>
    <xf numFmtId="0" fontId="23" fillId="2" borderId="44" xfId="3" applyFont="1" applyFill="1" applyBorder="1" applyAlignment="1">
      <alignment horizontal="center" vertical="center"/>
    </xf>
    <xf numFmtId="38" fontId="24" fillId="2" borderId="43" xfId="1" applyFont="1" applyFill="1" applyBorder="1" applyAlignment="1">
      <alignment horizontal="left" vertical="center" indent="1" shrinkToFit="1"/>
    </xf>
    <xf numFmtId="38" fontId="24" fillId="2" borderId="42" xfId="1" applyFont="1" applyFill="1" applyBorder="1" applyAlignment="1">
      <alignment horizontal="left" vertical="center" indent="1" shrinkToFit="1"/>
    </xf>
    <xf numFmtId="38" fontId="24" fillId="2" borderId="47" xfId="1" applyFont="1" applyFill="1" applyBorder="1" applyAlignment="1">
      <alignment horizontal="left" vertical="center" indent="1" shrinkToFit="1"/>
    </xf>
    <xf numFmtId="38" fontId="23" fillId="2" borderId="43" xfId="1" applyFont="1" applyFill="1" applyBorder="1" applyAlignment="1">
      <alignment horizontal="center" vertical="center"/>
    </xf>
    <xf numFmtId="38" fontId="23" fillId="2" borderId="42" xfId="1" applyFont="1" applyFill="1" applyBorder="1" applyAlignment="1">
      <alignment horizontal="center" vertical="center"/>
    </xf>
    <xf numFmtId="38" fontId="23" fillId="2" borderId="47" xfId="1" applyFont="1" applyFill="1" applyBorder="1" applyAlignment="1">
      <alignment horizontal="center" vertical="center"/>
    </xf>
    <xf numFmtId="38" fontId="24" fillId="2" borderId="43" xfId="1" applyFont="1" applyFill="1" applyBorder="1" applyAlignment="1">
      <alignment horizontal="center" vertical="center"/>
    </xf>
    <xf numFmtId="38" fontId="24" fillId="2" borderId="42" xfId="1" applyFont="1" applyFill="1" applyBorder="1" applyAlignment="1">
      <alignment horizontal="center" vertical="center"/>
    </xf>
    <xf numFmtId="38" fontId="24" fillId="2" borderId="47" xfId="1" applyFont="1" applyFill="1" applyBorder="1" applyAlignment="1">
      <alignment horizontal="center" vertical="center"/>
    </xf>
    <xf numFmtId="0" fontId="24" fillId="2" borderId="43" xfId="3" applyFont="1" applyFill="1" applyBorder="1" applyAlignment="1">
      <alignment horizontal="left" vertical="center"/>
    </xf>
    <xf numFmtId="0" fontId="24" fillId="2" borderId="42" xfId="3" applyFont="1" applyFill="1" applyBorder="1" applyAlignment="1">
      <alignment horizontal="left" vertical="center"/>
    </xf>
    <xf numFmtId="0" fontId="24" fillId="2" borderId="47" xfId="3" applyFont="1" applyFill="1" applyBorder="1" applyAlignment="1">
      <alignment horizontal="left" vertical="center"/>
    </xf>
    <xf numFmtId="0" fontId="24" fillId="2" borderId="39" xfId="3" applyFont="1" applyFill="1" applyBorder="1" applyAlignment="1">
      <alignment horizontal="center" vertical="center"/>
    </xf>
    <xf numFmtId="0" fontId="24" fillId="2" borderId="36" xfId="3" applyFont="1" applyFill="1" applyBorder="1" applyAlignment="1">
      <alignment horizontal="center" vertical="center"/>
    </xf>
    <xf numFmtId="0" fontId="24" fillId="2" borderId="40" xfId="3" applyFont="1" applyFill="1" applyBorder="1" applyAlignment="1">
      <alignment horizontal="center" vertical="center"/>
    </xf>
    <xf numFmtId="0" fontId="24" fillId="2" borderId="37" xfId="3" applyFont="1" applyFill="1" applyBorder="1" applyAlignment="1">
      <alignment horizontal="center" vertical="center"/>
    </xf>
    <xf numFmtId="0" fontId="24" fillId="2" borderId="41" xfId="3" applyFont="1" applyFill="1" applyBorder="1" applyAlignment="1">
      <alignment horizontal="center" vertical="center"/>
    </xf>
    <xf numFmtId="0" fontId="24" fillId="2" borderId="25" xfId="6" applyFont="1" applyFill="1" applyBorder="1" applyAlignment="1">
      <alignment horizontal="right" vertical="center"/>
    </xf>
    <xf numFmtId="0" fontId="24" fillId="5" borderId="10" xfId="6" applyFont="1" applyFill="1" applyBorder="1" applyAlignment="1">
      <alignment horizontal="center" vertical="center"/>
    </xf>
    <xf numFmtId="0" fontId="24" fillId="5" borderId="26" xfId="6" applyFont="1" applyFill="1" applyBorder="1" applyAlignment="1">
      <alignment horizontal="center" vertical="center"/>
    </xf>
    <xf numFmtId="0" fontId="24" fillId="5" borderId="5" xfId="6" applyFont="1" applyFill="1" applyBorder="1" applyAlignment="1">
      <alignment horizontal="center" vertical="center"/>
    </xf>
    <xf numFmtId="0" fontId="24" fillId="5" borderId="18" xfId="6" applyFont="1" applyFill="1" applyBorder="1" applyAlignment="1">
      <alignment horizontal="center" vertical="center"/>
    </xf>
    <xf numFmtId="0" fontId="23" fillId="2" borderId="5" xfId="6" applyFont="1" applyFill="1" applyBorder="1" applyAlignment="1">
      <alignment horizontal="center" vertical="center"/>
    </xf>
    <xf numFmtId="0" fontId="23" fillId="2" borderId="18" xfId="6" applyFont="1" applyFill="1" applyBorder="1" applyAlignment="1">
      <alignment horizontal="center" vertical="center"/>
    </xf>
    <xf numFmtId="0" fontId="23" fillId="2" borderId="26" xfId="6" applyFont="1" applyFill="1" applyBorder="1" applyAlignment="1">
      <alignment horizontal="center" vertical="center"/>
    </xf>
    <xf numFmtId="0" fontId="23" fillId="2" borderId="67" xfId="6" applyFont="1" applyFill="1" applyBorder="1" applyAlignment="1">
      <alignment horizontal="center" vertical="center"/>
    </xf>
    <xf numFmtId="0" fontId="23" fillId="2" borderId="50" xfId="6" applyFont="1" applyFill="1" applyBorder="1" applyAlignment="1">
      <alignment horizontal="center" vertical="center"/>
    </xf>
    <xf numFmtId="0" fontId="23" fillId="2" borderId="75" xfId="6" applyFont="1" applyFill="1" applyBorder="1" applyAlignment="1">
      <alignment horizontal="center" vertical="center"/>
    </xf>
    <xf numFmtId="0" fontId="23" fillId="2" borderId="69" xfId="6" applyFont="1" applyFill="1" applyBorder="1" applyAlignment="1">
      <alignment horizontal="center" vertical="center"/>
    </xf>
    <xf numFmtId="0" fontId="23" fillId="2" borderId="25" xfId="6" applyFont="1" applyFill="1" applyBorder="1" applyAlignment="1">
      <alignment horizontal="center" vertical="center"/>
    </xf>
    <xf numFmtId="0" fontId="23" fillId="2" borderId="77" xfId="6" applyFont="1" applyFill="1" applyBorder="1" applyAlignment="1">
      <alignment horizontal="center" vertical="center"/>
    </xf>
    <xf numFmtId="0" fontId="23" fillId="2" borderId="5" xfId="6" applyFont="1" applyFill="1" applyBorder="1" applyAlignment="1">
      <alignment horizontal="left" vertical="center"/>
    </xf>
    <xf numFmtId="0" fontId="23" fillId="2" borderId="18" xfId="6" applyFont="1" applyFill="1" applyBorder="1" applyAlignment="1">
      <alignment horizontal="left" vertical="center"/>
    </xf>
    <xf numFmtId="0" fontId="23" fillId="2" borderId="26" xfId="6" applyFont="1" applyFill="1" applyBorder="1" applyAlignment="1">
      <alignment horizontal="left" vertical="center"/>
    </xf>
    <xf numFmtId="0" fontId="23" fillId="2" borderId="0" xfId="6" applyFont="1" applyFill="1" applyAlignment="1">
      <alignment horizontal="left" vertical="center"/>
    </xf>
    <xf numFmtId="0" fontId="22" fillId="5" borderId="70" xfId="6" applyFont="1" applyFill="1" applyBorder="1" applyAlignment="1">
      <alignment horizontal="center" vertical="center"/>
    </xf>
    <xf numFmtId="0" fontId="22" fillId="5" borderId="74" xfId="6" applyFont="1" applyFill="1" applyBorder="1" applyAlignment="1">
      <alignment horizontal="center" vertical="center"/>
    </xf>
    <xf numFmtId="0" fontId="22" fillId="5" borderId="78" xfId="6" applyFont="1" applyFill="1" applyBorder="1" applyAlignment="1">
      <alignment horizontal="center" vertical="center"/>
    </xf>
    <xf numFmtId="0" fontId="23" fillId="2" borderId="68" xfId="6" applyFont="1" applyFill="1" applyBorder="1" applyAlignment="1">
      <alignment horizontal="left" vertical="center"/>
    </xf>
    <xf numFmtId="0" fontId="23" fillId="2" borderId="0" xfId="3" applyFont="1" applyFill="1" applyBorder="1" applyAlignment="1">
      <alignment horizontal="left" vertical="center"/>
    </xf>
    <xf numFmtId="0" fontId="23" fillId="2" borderId="4" xfId="6" applyFont="1" applyFill="1" applyBorder="1" applyAlignment="1">
      <alignment horizontal="left" vertical="center"/>
    </xf>
    <xf numFmtId="0" fontId="1" fillId="2" borderId="68" xfId="6" applyFont="1" applyFill="1" applyBorder="1" applyAlignment="1">
      <alignment horizontal="left" vertical="center"/>
    </xf>
    <xf numFmtId="0" fontId="1" fillId="2" borderId="0" xfId="6" applyFont="1" applyFill="1" applyBorder="1" applyAlignment="1">
      <alignment horizontal="left" vertical="center"/>
    </xf>
    <xf numFmtId="0" fontId="1" fillId="2" borderId="4" xfId="6" applyFont="1" applyFill="1" applyBorder="1" applyAlignment="1">
      <alignment horizontal="left" vertical="center"/>
    </xf>
    <xf numFmtId="0" fontId="27" fillId="2" borderId="69" xfId="6" applyFont="1" applyFill="1" applyBorder="1" applyAlignment="1">
      <alignment horizontal="left" vertical="center"/>
    </xf>
    <xf numFmtId="0" fontId="27" fillId="2" borderId="25" xfId="6" applyFont="1" applyFill="1" applyBorder="1" applyAlignment="1">
      <alignment horizontal="left" vertical="center"/>
    </xf>
    <xf numFmtId="0" fontId="27" fillId="2" borderId="77" xfId="6" applyFont="1" applyFill="1" applyBorder="1" applyAlignment="1">
      <alignment horizontal="left" vertical="center"/>
    </xf>
    <xf numFmtId="38" fontId="24" fillId="2" borderId="44" xfId="1" applyFont="1" applyFill="1" applyBorder="1" applyAlignment="1">
      <alignment horizontal="left" vertical="center" indent="1"/>
    </xf>
    <xf numFmtId="179" fontId="24" fillId="2" borderId="44" xfId="3" applyNumberFormat="1" applyFont="1" applyFill="1" applyBorder="1" applyAlignment="1">
      <alignment horizontal="left" vertical="center" indent="1" shrinkToFit="1"/>
    </xf>
    <xf numFmtId="0" fontId="24" fillId="2" borderId="35" xfId="3" applyFont="1" applyFill="1" applyBorder="1" applyAlignment="1">
      <alignment horizontal="left" vertical="center" indent="1"/>
    </xf>
    <xf numFmtId="0" fontId="24" fillId="2" borderId="38" xfId="3" applyFont="1" applyFill="1" applyBorder="1" applyAlignment="1">
      <alignment horizontal="left" vertical="center" indent="1"/>
    </xf>
    <xf numFmtId="0" fontId="24" fillId="2" borderId="37" xfId="3" applyFont="1" applyFill="1" applyBorder="1" applyAlignment="1">
      <alignment horizontal="left" vertical="center" indent="1"/>
    </xf>
    <xf numFmtId="0" fontId="24" fillId="2" borderId="21" xfId="3" applyFont="1" applyFill="1" applyBorder="1" applyAlignment="1">
      <alignment horizontal="left" vertical="center" indent="1"/>
    </xf>
    <xf numFmtId="0" fontId="24" fillId="2" borderId="35" xfId="3" applyFont="1" applyFill="1" applyBorder="1" applyAlignment="1">
      <alignment horizontal="left" vertical="center" wrapText="1"/>
    </xf>
    <xf numFmtId="0" fontId="24" fillId="2" borderId="38" xfId="3" applyFont="1" applyFill="1" applyBorder="1" applyAlignment="1">
      <alignment horizontal="left" vertical="center" wrapText="1"/>
    </xf>
    <xf numFmtId="0" fontId="24" fillId="2" borderId="39" xfId="3" applyFont="1" applyFill="1" applyBorder="1" applyAlignment="1">
      <alignment horizontal="left" vertical="center" wrapText="1"/>
    </xf>
    <xf numFmtId="0" fontId="24" fillId="2" borderId="37" xfId="3" applyFont="1" applyFill="1" applyBorder="1" applyAlignment="1">
      <alignment horizontal="left" vertical="center" wrapText="1"/>
    </xf>
    <xf numFmtId="0" fontId="24" fillId="2" borderId="21" xfId="3" applyFont="1" applyFill="1" applyBorder="1" applyAlignment="1">
      <alignment horizontal="left" vertical="center" wrapText="1"/>
    </xf>
    <xf numFmtId="0" fontId="24" fillId="2" borderId="41" xfId="3" applyFont="1" applyFill="1" applyBorder="1" applyAlignment="1">
      <alignment horizontal="left" vertical="center" wrapText="1"/>
    </xf>
    <xf numFmtId="0" fontId="40" fillId="2" borderId="0" xfId="9" applyFont="1" applyFill="1" applyAlignment="1">
      <alignment horizontal="center" vertical="center"/>
    </xf>
    <xf numFmtId="0" fontId="39" fillId="5" borderId="43" xfId="9" applyFont="1" applyFill="1" applyBorder="1" applyAlignment="1">
      <alignment horizontal="center" vertical="center"/>
    </xf>
    <xf numFmtId="0" fontId="39" fillId="5" borderId="42" xfId="9" applyFont="1" applyFill="1" applyBorder="1" applyAlignment="1">
      <alignment horizontal="center" vertical="center"/>
    </xf>
    <xf numFmtId="0" fontId="39" fillId="5" borderId="47" xfId="9" applyFont="1" applyFill="1" applyBorder="1" applyAlignment="1">
      <alignment horizontal="center" vertical="center"/>
    </xf>
    <xf numFmtId="38" fontId="39" fillId="5" borderId="43" xfId="10" applyFont="1" applyFill="1" applyBorder="1" applyAlignment="1">
      <alignment horizontal="center" vertical="center"/>
    </xf>
    <xf numFmtId="38" fontId="39" fillId="5" borderId="42" xfId="10" applyFont="1" applyFill="1" applyBorder="1" applyAlignment="1">
      <alignment horizontal="center" vertical="center"/>
    </xf>
    <xf numFmtId="38" fontId="39" fillId="5" borderId="47" xfId="10" applyFont="1" applyFill="1" applyBorder="1" applyAlignment="1">
      <alignment horizontal="center" vertical="center"/>
    </xf>
    <xf numFmtId="0" fontId="39" fillId="5" borderId="43" xfId="9" applyFont="1" applyFill="1" applyBorder="1" applyAlignment="1">
      <alignment horizontal="left" vertical="center" indent="1"/>
    </xf>
    <xf numFmtId="0" fontId="39" fillId="5" borderId="42" xfId="9" applyFont="1" applyFill="1" applyBorder="1" applyAlignment="1">
      <alignment horizontal="left" vertical="center" indent="1"/>
    </xf>
    <xf numFmtId="0" fontId="39" fillId="5" borderId="47" xfId="9" applyFont="1" applyFill="1" applyBorder="1" applyAlignment="1">
      <alignment horizontal="left" vertical="center" indent="1"/>
    </xf>
    <xf numFmtId="0" fontId="39" fillId="2" borderId="43" xfId="9" applyFont="1" applyFill="1" applyBorder="1" applyAlignment="1">
      <alignment horizontal="center" vertical="center"/>
    </xf>
    <xf numFmtId="0" fontId="39" fillId="2" borderId="42" xfId="9" applyFont="1" applyFill="1" applyBorder="1" applyAlignment="1">
      <alignment horizontal="center" vertical="center"/>
    </xf>
    <xf numFmtId="0" fontId="39" fillId="2" borderId="47" xfId="9" applyFont="1" applyFill="1" applyBorder="1" applyAlignment="1">
      <alignment horizontal="center" vertical="center"/>
    </xf>
    <xf numFmtId="38" fontId="39" fillId="2" borderId="43" xfId="10" applyFont="1" applyFill="1" applyBorder="1" applyAlignment="1">
      <alignment horizontal="right" vertical="center" indent="2"/>
    </xf>
    <xf numFmtId="38" fontId="39" fillId="2" borderId="42" xfId="10" applyFont="1" applyFill="1" applyBorder="1" applyAlignment="1">
      <alignment horizontal="right" vertical="center" indent="2"/>
    </xf>
    <xf numFmtId="38" fontId="39" fillId="2" borderId="47" xfId="10" applyFont="1" applyFill="1" applyBorder="1" applyAlignment="1">
      <alignment horizontal="right" vertical="center" indent="2"/>
    </xf>
    <xf numFmtId="0" fontId="39" fillId="2" borderId="43" xfId="9" applyFont="1" applyFill="1" applyBorder="1" applyAlignment="1">
      <alignment horizontal="left" vertical="center"/>
    </xf>
    <xf numFmtId="0" fontId="39" fillId="2" borderId="42" xfId="9" applyFont="1" applyFill="1" applyBorder="1" applyAlignment="1">
      <alignment horizontal="left" vertical="center"/>
    </xf>
    <xf numFmtId="0" fontId="39" fillId="2" borderId="47" xfId="9" applyFont="1" applyFill="1" applyBorder="1" applyAlignment="1">
      <alignment horizontal="left" vertical="center"/>
    </xf>
    <xf numFmtId="0" fontId="39" fillId="2" borderId="43" xfId="9" applyFont="1" applyFill="1" applyBorder="1" applyAlignment="1">
      <alignment horizontal="center" vertical="center" shrinkToFit="1"/>
    </xf>
    <xf numFmtId="0" fontId="39" fillId="2" borderId="42" xfId="9" applyFont="1" applyFill="1" applyBorder="1" applyAlignment="1">
      <alignment horizontal="center" vertical="center" shrinkToFit="1"/>
    </xf>
    <xf numFmtId="0" fontId="39" fillId="2" borderId="47" xfId="9" applyFont="1" applyFill="1" applyBorder="1" applyAlignment="1">
      <alignment horizontal="center" vertical="center" shrinkToFit="1"/>
    </xf>
    <xf numFmtId="0" fontId="39" fillId="2" borderId="55" xfId="9" applyFont="1" applyFill="1" applyBorder="1" applyAlignment="1">
      <alignment horizontal="center" vertical="center"/>
    </xf>
    <xf numFmtId="0" fontId="39" fillId="2" borderId="57" xfId="9" applyFont="1" applyFill="1" applyBorder="1" applyAlignment="1">
      <alignment horizontal="center" vertical="center"/>
    </xf>
    <xf numFmtId="0" fontId="39" fillId="2" borderId="59" xfId="9" applyFont="1" applyFill="1" applyBorder="1" applyAlignment="1">
      <alignment horizontal="center" vertical="center"/>
    </xf>
    <xf numFmtId="0" fontId="39" fillId="2" borderId="56" xfId="9" applyFont="1" applyFill="1" applyBorder="1" applyAlignment="1">
      <alignment horizontal="center" vertical="center"/>
    </xf>
    <xf numFmtId="0" fontId="39" fillId="2" borderId="58" xfId="9" applyFont="1" applyFill="1" applyBorder="1" applyAlignment="1">
      <alignment horizontal="center" vertical="center"/>
    </xf>
    <xf numFmtId="0" fontId="39" fillId="2" borderId="60" xfId="9" applyFont="1" applyFill="1" applyBorder="1" applyAlignment="1">
      <alignment horizontal="center" vertical="center"/>
    </xf>
    <xf numFmtId="38" fontId="39" fillId="2" borderId="56" xfId="10" applyFont="1" applyFill="1" applyBorder="1" applyAlignment="1">
      <alignment horizontal="right" vertical="center" indent="2"/>
    </xf>
    <xf numFmtId="38" fontId="39" fillId="2" borderId="58" xfId="10" applyFont="1" applyFill="1" applyBorder="1" applyAlignment="1">
      <alignment horizontal="right" vertical="center" indent="2"/>
    </xf>
    <xf numFmtId="38" fontId="39" fillId="2" borderId="60" xfId="10" applyFont="1" applyFill="1" applyBorder="1" applyAlignment="1">
      <alignment horizontal="right" vertical="center" indent="2"/>
    </xf>
    <xf numFmtId="0" fontId="39" fillId="2" borderId="43" xfId="9" applyFont="1" applyFill="1" applyBorder="1" applyAlignment="1">
      <alignment horizontal="right" vertical="center" indent="2"/>
    </xf>
    <xf numFmtId="0" fontId="39" fillId="2" borderId="42" xfId="9" applyFont="1" applyFill="1" applyBorder="1" applyAlignment="1">
      <alignment horizontal="right" vertical="center" indent="2"/>
    </xf>
    <xf numFmtId="0" fontId="39" fillId="2" borderId="47" xfId="9" applyFont="1" applyFill="1" applyBorder="1" applyAlignment="1">
      <alignment horizontal="right" vertical="center" indent="2"/>
    </xf>
    <xf numFmtId="180" fontId="17" fillId="2" borderId="47" xfId="8" applyNumberFormat="1" applyFont="1" applyFill="1" applyBorder="1" applyAlignment="1">
      <alignment horizontal="right" vertical="center"/>
    </xf>
    <xf numFmtId="180" fontId="17" fillId="2" borderId="44" xfId="8" applyNumberFormat="1" applyFont="1" applyFill="1" applyBorder="1" applyAlignment="1">
      <alignment horizontal="right" vertical="center"/>
    </xf>
    <xf numFmtId="0" fontId="17" fillId="2" borderId="44" xfId="0" applyFont="1" applyFill="1" applyBorder="1" applyAlignment="1">
      <alignment horizontal="center" vertical="center"/>
    </xf>
    <xf numFmtId="0" fontId="17" fillId="2" borderId="79" xfId="0" applyFont="1" applyFill="1" applyBorder="1" applyAlignment="1">
      <alignment horizontal="center" vertical="center"/>
    </xf>
    <xf numFmtId="0" fontId="17" fillId="2" borderId="44" xfId="0" applyFont="1" applyFill="1" applyBorder="1" applyAlignment="1">
      <alignment horizontal="center" vertical="center" wrapText="1"/>
    </xf>
    <xf numFmtId="0" fontId="17" fillId="2" borderId="44" xfId="0" applyFont="1" applyFill="1" applyBorder="1" applyAlignment="1">
      <alignment horizontal="left" vertical="center"/>
    </xf>
    <xf numFmtId="180" fontId="17" fillId="2" borderId="79" xfId="8" applyNumberFormat="1" applyFont="1" applyFill="1" applyBorder="1" applyAlignment="1">
      <alignment horizontal="right" vertical="center"/>
    </xf>
    <xf numFmtId="0" fontId="17" fillId="2" borderId="44" xfId="0" applyFont="1" applyFill="1" applyBorder="1" applyAlignment="1">
      <alignment horizontal="right" vertical="center"/>
    </xf>
    <xf numFmtId="0" fontId="17" fillId="2" borderId="79" xfId="0" applyFont="1" applyFill="1" applyBorder="1" applyAlignment="1">
      <alignment horizontal="right" vertical="center"/>
    </xf>
    <xf numFmtId="0" fontId="17" fillId="2" borderId="47" xfId="0" applyFont="1" applyFill="1" applyBorder="1" applyAlignment="1">
      <alignment horizontal="right" vertical="center"/>
    </xf>
    <xf numFmtId="0" fontId="24" fillId="2" borderId="44" xfId="4" applyFont="1" applyFill="1" applyBorder="1" applyAlignment="1">
      <alignment horizontal="center" vertical="center" shrinkToFit="1"/>
    </xf>
    <xf numFmtId="0" fontId="24" fillId="6" borderId="44" xfId="5" applyFont="1" applyFill="1" applyBorder="1" applyAlignment="1">
      <alignment horizontal="left" vertical="center" indent="1" shrinkToFit="1"/>
    </xf>
    <xf numFmtId="177" fontId="24" fillId="2" borderId="43" xfId="3" applyNumberFormat="1" applyFont="1" applyFill="1" applyBorder="1" applyAlignment="1">
      <alignment horizontal="right" vertical="center"/>
    </xf>
    <xf numFmtId="177" fontId="24" fillId="2" borderId="42" xfId="3" applyNumberFormat="1" applyFont="1" applyFill="1" applyBorder="1" applyAlignment="1">
      <alignment horizontal="right" vertical="center"/>
    </xf>
    <xf numFmtId="177" fontId="24" fillId="2" borderId="47" xfId="3" applyNumberFormat="1" applyFont="1" applyFill="1" applyBorder="1" applyAlignment="1">
      <alignment horizontal="right" vertical="center"/>
    </xf>
    <xf numFmtId="41" fontId="24" fillId="2" borderId="44" xfId="4" applyNumberFormat="1" applyFont="1" applyFill="1" applyBorder="1" applyAlignment="1">
      <alignment horizontal="right" vertical="center" indent="1"/>
    </xf>
    <xf numFmtId="3" fontId="24" fillId="2" borderId="43" xfId="4" applyNumberFormat="1" applyFont="1" applyFill="1" applyBorder="1" applyAlignment="1">
      <alignment horizontal="right" vertical="center" indent="2"/>
    </xf>
    <xf numFmtId="0" fontId="24" fillId="2" borderId="42" xfId="4" applyFont="1" applyFill="1" applyBorder="1" applyAlignment="1">
      <alignment horizontal="right" vertical="center" indent="2"/>
    </xf>
    <xf numFmtId="0" fontId="24" fillId="2" borderId="47" xfId="4" applyFont="1" applyFill="1" applyBorder="1" applyAlignment="1">
      <alignment horizontal="right" vertical="center" indent="2"/>
    </xf>
    <xf numFmtId="0" fontId="24" fillId="2" borderId="80" xfId="4" applyFont="1" applyFill="1" applyBorder="1" applyAlignment="1">
      <alignment horizontal="center" vertical="center"/>
    </xf>
    <xf numFmtId="0" fontId="24" fillId="2" borderId="81" xfId="4" applyFont="1" applyFill="1" applyBorder="1" applyAlignment="1">
      <alignment horizontal="center" vertical="center"/>
    </xf>
    <xf numFmtId="0" fontId="24" fillId="2" borderId="82" xfId="4" applyFont="1" applyFill="1" applyBorder="1" applyAlignment="1">
      <alignment horizontal="center" vertical="center"/>
    </xf>
    <xf numFmtId="3" fontId="24" fillId="2" borderId="80" xfId="4" applyNumberFormat="1" applyFont="1" applyFill="1" applyBorder="1" applyAlignment="1">
      <alignment horizontal="right" vertical="center" indent="2"/>
    </xf>
    <xf numFmtId="3" fontId="24" fillId="2" borderId="81" xfId="4" applyNumberFormat="1" applyFont="1" applyFill="1" applyBorder="1" applyAlignment="1">
      <alignment horizontal="right" vertical="center" indent="2"/>
    </xf>
    <xf numFmtId="3" fontId="24" fillId="2" borderId="82" xfId="4" applyNumberFormat="1" applyFont="1" applyFill="1" applyBorder="1" applyAlignment="1">
      <alignment horizontal="right" vertical="center" indent="2"/>
    </xf>
    <xf numFmtId="41" fontId="24" fillId="2" borderId="80" xfId="4" applyNumberFormat="1" applyFont="1" applyFill="1" applyBorder="1" applyAlignment="1">
      <alignment horizontal="right" vertical="center" indent="1"/>
    </xf>
    <xf numFmtId="41" fontId="24" fillId="2" borderId="81" xfId="4" applyNumberFormat="1" applyFont="1" applyFill="1" applyBorder="1" applyAlignment="1">
      <alignment horizontal="right" vertical="center" indent="1"/>
    </xf>
    <xf numFmtId="41" fontId="24" fillId="2" borderId="82" xfId="4" applyNumberFormat="1" applyFont="1" applyFill="1" applyBorder="1" applyAlignment="1">
      <alignment horizontal="right" vertical="center" indent="1"/>
    </xf>
    <xf numFmtId="3" fontId="24" fillId="2" borderId="42" xfId="4" applyNumberFormat="1" applyFont="1" applyFill="1" applyBorder="1" applyAlignment="1">
      <alignment horizontal="right" vertical="center" indent="2"/>
    </xf>
    <xf numFmtId="3" fontId="24" fillId="2" borderId="47" xfId="4" applyNumberFormat="1" applyFont="1" applyFill="1" applyBorder="1" applyAlignment="1">
      <alignment horizontal="right" vertical="center" indent="2"/>
    </xf>
    <xf numFmtId="3" fontId="24" fillId="2" borderId="44" xfId="4" applyNumberFormat="1" applyFont="1" applyFill="1" applyBorder="1" applyAlignment="1">
      <alignment horizontal="right" vertical="center" indent="1"/>
    </xf>
    <xf numFmtId="3" fontId="23" fillId="2" borderId="43" xfId="4" applyNumberFormat="1" applyFont="1" applyFill="1" applyBorder="1" applyAlignment="1">
      <alignment horizontal="left" vertical="center" shrinkToFit="1"/>
    </xf>
    <xf numFmtId="3" fontId="23" fillId="2" borderId="42" xfId="4" applyNumberFormat="1" applyFont="1" applyFill="1" applyBorder="1" applyAlignment="1">
      <alignment horizontal="left" vertical="center" shrinkToFit="1"/>
    </xf>
    <xf numFmtId="3" fontId="23" fillId="2" borderId="47" xfId="4" applyNumberFormat="1" applyFont="1" applyFill="1" applyBorder="1" applyAlignment="1">
      <alignment horizontal="left" vertical="center" shrinkToFit="1"/>
    </xf>
    <xf numFmtId="3" fontId="23" fillId="2" borderId="43" xfId="4" applyNumberFormat="1" applyFont="1" applyFill="1" applyBorder="1" applyAlignment="1">
      <alignment horizontal="left" vertical="center" wrapText="1" shrinkToFit="1"/>
    </xf>
    <xf numFmtId="3" fontId="23" fillId="2" borderId="42" xfId="4" applyNumberFormat="1" applyFont="1" applyFill="1" applyBorder="1" applyAlignment="1">
      <alignment horizontal="left" vertical="center" wrapText="1" shrinkToFit="1"/>
    </xf>
    <xf numFmtId="3" fontId="23" fillId="2" borderId="47" xfId="4" applyNumberFormat="1" applyFont="1" applyFill="1" applyBorder="1" applyAlignment="1">
      <alignment horizontal="left" vertical="center" wrapText="1" shrinkToFit="1"/>
    </xf>
    <xf numFmtId="0" fontId="24" fillId="2" borderId="80" xfId="4" applyFont="1" applyFill="1" applyBorder="1" applyAlignment="1">
      <alignment horizontal="center" vertical="center" wrapText="1"/>
    </xf>
    <xf numFmtId="0" fontId="24" fillId="2" borderId="81" xfId="4" applyFont="1" applyFill="1" applyBorder="1" applyAlignment="1">
      <alignment horizontal="center" vertical="center" wrapText="1"/>
    </xf>
    <xf numFmtId="0" fontId="24" fillId="2" borderId="82" xfId="4" applyFont="1" applyFill="1" applyBorder="1" applyAlignment="1">
      <alignment horizontal="center" vertical="center" wrapText="1"/>
    </xf>
    <xf numFmtId="3" fontId="24" fillId="2" borderId="80" xfId="4" applyNumberFormat="1" applyFont="1" applyFill="1" applyBorder="1" applyAlignment="1">
      <alignment horizontal="right" vertical="center" indent="1"/>
    </xf>
    <xf numFmtId="3" fontId="24" fillId="2" borderId="81" xfId="4" applyNumberFormat="1" applyFont="1" applyFill="1" applyBorder="1" applyAlignment="1">
      <alignment horizontal="right" vertical="center" indent="1"/>
    </xf>
    <xf numFmtId="3" fontId="24" fillId="2" borderId="82" xfId="4" applyNumberFormat="1" applyFont="1" applyFill="1" applyBorder="1" applyAlignment="1">
      <alignment horizontal="right" vertical="center" indent="1"/>
    </xf>
    <xf numFmtId="3" fontId="23" fillId="2" borderId="80" xfId="4" applyNumberFormat="1" applyFont="1" applyFill="1" applyBorder="1" applyAlignment="1">
      <alignment horizontal="left" vertical="center" wrapText="1"/>
    </xf>
    <xf numFmtId="3" fontId="23" fillId="2" borderId="81" xfId="4" applyNumberFormat="1" applyFont="1" applyFill="1" applyBorder="1" applyAlignment="1">
      <alignment horizontal="left" vertical="center" wrapText="1"/>
    </xf>
    <xf numFmtId="3" fontId="23" fillId="2" borderId="82" xfId="4" applyNumberFormat="1" applyFont="1" applyFill="1" applyBorder="1" applyAlignment="1">
      <alignment horizontal="left" vertical="center" wrapText="1"/>
    </xf>
    <xf numFmtId="3" fontId="24" fillId="2" borderId="56" xfId="2" applyNumberFormat="1" applyFont="1" applyFill="1" applyBorder="1" applyAlignment="1">
      <alignment horizontal="right" vertical="center" indent="2"/>
    </xf>
    <xf numFmtId="3" fontId="24" fillId="2" borderId="58" xfId="2" applyNumberFormat="1" applyFont="1" applyFill="1" applyBorder="1" applyAlignment="1">
      <alignment horizontal="right" vertical="center" indent="2"/>
    </xf>
    <xf numFmtId="3" fontId="24" fillId="2" borderId="60" xfId="2" applyNumberFormat="1" applyFont="1" applyFill="1" applyBorder="1" applyAlignment="1">
      <alignment horizontal="right" vertical="center" indent="2"/>
    </xf>
    <xf numFmtId="3" fontId="24" fillId="2" borderId="83" xfId="4" applyNumberFormat="1" applyFont="1" applyFill="1" applyBorder="1" applyAlignment="1">
      <alignment horizontal="right" vertical="center" indent="1"/>
    </xf>
  </cellXfs>
  <cellStyles count="12">
    <cellStyle name="ハイパーリンク" xfId="11" builtinId="8"/>
    <cellStyle name="桁区切り" xfId="8" builtinId="6"/>
    <cellStyle name="桁区切り 2" xfId="1" xr:uid="{00000000-0005-0000-0000-000002000000}"/>
    <cellStyle name="桁区切り 2 2" xfId="2" xr:uid="{00000000-0005-0000-0000-000003000000}"/>
    <cellStyle name="桁区切り 2 3" xfId="10" xr:uid="{00000000-0005-0000-0000-000004000000}"/>
    <cellStyle name="標準" xfId="0" builtinId="0"/>
    <cellStyle name="標準 2" xfId="3" xr:uid="{00000000-0005-0000-0000-000006000000}"/>
    <cellStyle name="標準 2 2" xfId="4" xr:uid="{00000000-0005-0000-0000-000007000000}"/>
    <cellStyle name="標準 2 3" xfId="5" xr:uid="{00000000-0005-0000-0000-000008000000}"/>
    <cellStyle name="標準 2 4" xfId="9" xr:uid="{00000000-0005-0000-0000-000009000000}"/>
    <cellStyle name="標準 3" xfId="6" xr:uid="{00000000-0005-0000-0000-00000A000000}"/>
    <cellStyle name="標準 6" xfId="7" xr:uid="{00000000-0005-0000-0000-00000B000000}"/>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66675</xdr:colOff>
      <xdr:row>1</xdr:row>
      <xdr:rowOff>152400</xdr:rowOff>
    </xdr:from>
    <xdr:to>
      <xdr:col>7</xdr:col>
      <xdr:colOff>552450</xdr:colOff>
      <xdr:row>19</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675" y="400050"/>
          <a:ext cx="8439150" cy="38449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95885</xdr:colOff>
      <xdr:row>0</xdr:row>
      <xdr:rowOff>210185</xdr:rowOff>
    </xdr:from>
    <xdr:to>
      <xdr:col>5</xdr:col>
      <xdr:colOff>132715</xdr:colOff>
      <xdr:row>2</xdr:row>
      <xdr:rowOff>67310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458210" y="210185"/>
          <a:ext cx="1332230" cy="39052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t>申請時に入力</a:t>
          </a:r>
        </a:p>
      </xdr:txBody>
    </xdr:sp>
    <xdr:clientData/>
  </xdr:twoCellAnchor>
  <xdr:twoCellAnchor>
    <xdr:from>
      <xdr:col>7</xdr:col>
      <xdr:colOff>609600</xdr:colOff>
      <xdr:row>1</xdr:row>
      <xdr:rowOff>170815</xdr:rowOff>
    </xdr:from>
    <xdr:to>
      <xdr:col>11</xdr:col>
      <xdr:colOff>38100</xdr:colOff>
      <xdr:row>19</xdr:row>
      <xdr:rowOff>19050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200900" y="418465"/>
          <a:ext cx="3714750" cy="38201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95885</xdr:colOff>
      <xdr:row>0</xdr:row>
      <xdr:rowOff>238125</xdr:rowOff>
    </xdr:from>
    <xdr:to>
      <xdr:col>9</xdr:col>
      <xdr:colOff>1771650</xdr:colOff>
      <xdr:row>2</xdr:row>
      <xdr:rowOff>38735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906635" y="238125"/>
          <a:ext cx="1675765" cy="33401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t>事業終了後に入力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302260</xdr:colOff>
      <xdr:row>23</xdr:row>
      <xdr:rowOff>156845</xdr:rowOff>
    </xdr:from>
    <xdr:to>
      <xdr:col>18</xdr:col>
      <xdr:colOff>201930</xdr:colOff>
      <xdr:row>30</xdr:row>
      <xdr:rowOff>200025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93635" y="6176645"/>
          <a:ext cx="3976370" cy="19100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en-US" altLang="ja-JP" sz="1600">
              <a:solidFill>
                <a:srgbClr val="FF0000"/>
              </a:solidFill>
              <a:latin typeface="Meiryo UI"/>
              <a:ea typeface="Meiryo UI"/>
              <a:cs typeface="Meiryo UI"/>
            </a:rPr>
            <a:t>3</a:t>
          </a:r>
          <a:r>
            <a:rPr kumimoji="1" lang="ja-JP" altLang="en-US" sz="1600">
              <a:solidFill>
                <a:srgbClr val="FF0000"/>
              </a:solidFill>
              <a:latin typeface="Meiryo UI"/>
              <a:ea typeface="Meiryo UI"/>
              <a:cs typeface="Meiryo UI"/>
            </a:rPr>
            <a:t>　事業の目的及び内容</a:t>
          </a:r>
          <a:r>
            <a:rPr kumimoji="1" lang="ja-JP" altLang="en-US" sz="1600">
              <a:solidFill>
                <a:sysClr val="windowText" lastClr="000000"/>
              </a:solidFill>
              <a:latin typeface="Meiryo UI"/>
              <a:ea typeface="Meiryo UI"/>
              <a:cs typeface="Meiryo UI"/>
            </a:rPr>
            <a:t>は</a:t>
          </a:r>
          <a:r>
            <a:rPr kumimoji="1" lang="ja-JP" altLang="en-US" sz="1600">
              <a:solidFill>
                <a:srgbClr val="FF0000"/>
              </a:solidFill>
              <a:latin typeface="Meiryo UI"/>
              <a:ea typeface="Meiryo UI"/>
              <a:cs typeface="Meiryo UI"/>
            </a:rPr>
            <a:t>　</a:t>
          </a:r>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ja-JP" altLang="en-US" sz="1600">
              <a:solidFill>
                <a:sysClr val="windowText" lastClr="000000"/>
              </a:solidFill>
              <a:latin typeface="Meiryo UI"/>
              <a:ea typeface="Meiryo UI"/>
              <a:cs typeface="Meiryo UI"/>
            </a:rPr>
            <a:t>事業の内容に応じて適宜修正してください</a:t>
          </a: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333375</xdr:colOff>
      <xdr:row>7</xdr:row>
      <xdr:rowOff>76200</xdr:rowOff>
    </xdr:from>
    <xdr:to>
      <xdr:col>17</xdr:col>
      <xdr:colOff>123825</xdr:colOff>
      <xdr:row>14</xdr:row>
      <xdr:rowOff>96520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43800" y="1828800"/>
          <a:ext cx="3867150" cy="18872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ポリテクセンターの助成のみ</a:t>
          </a:r>
          <a:r>
            <a:rPr kumimoji="1" lang="ja-JP" altLang="en-US" sz="1600">
              <a:solidFill>
                <a:schemeClr val="tx1"/>
              </a:solidFill>
              <a:latin typeface="Meiryo UI"/>
              <a:ea typeface="Meiryo UI"/>
              <a:cs typeface="Meiryo UI"/>
            </a:rPr>
            <a:t>必要</a:t>
          </a:r>
          <a:r>
            <a:rPr kumimoji="1" lang="ja-JP" altLang="en-US" sz="1600">
              <a:solidFill>
                <a:srgbClr val="FF0000"/>
              </a:solidFill>
              <a:latin typeface="Meiryo UI"/>
              <a:ea typeface="Meiryo UI"/>
              <a:cs typeface="Meiryo UI"/>
            </a:rPr>
            <a:t>　</a:t>
          </a:r>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ja-JP" altLang="en-US" sz="1600">
              <a:solidFill>
                <a:schemeClr val="tx1"/>
              </a:solidFill>
              <a:latin typeface="Meiryo UI"/>
              <a:ea typeface="Meiryo UI"/>
              <a:cs typeface="Meiryo UI"/>
            </a:rPr>
            <a:t>受講内容明細書の</a:t>
          </a:r>
          <a:endParaRPr kumimoji="1" lang="en-US" altLang="ja-JP" sz="1600">
            <a:solidFill>
              <a:schemeClr val="tx1"/>
            </a:solidFill>
            <a:latin typeface="Meiryo UI"/>
            <a:ea typeface="Meiryo UI"/>
            <a:cs typeface="Meiryo UI"/>
          </a:endParaRPr>
        </a:p>
        <a:p>
          <a:r>
            <a:rPr kumimoji="1" lang="ja-JP" altLang="en-US" sz="1600">
              <a:solidFill>
                <a:schemeClr val="tx1"/>
              </a:solidFill>
              <a:latin typeface="Meiryo UI"/>
              <a:ea typeface="Meiryo UI"/>
              <a:cs typeface="Meiryo UI"/>
            </a:rPr>
            <a:t>　内容は直接入力してください。</a:t>
          </a:r>
          <a:endParaRPr kumimoji="1" lang="en-US" altLang="ja-JP" sz="1600">
            <a:solidFill>
              <a:schemeClr val="tx1"/>
            </a:solidFill>
            <a:latin typeface="Meiryo UI"/>
            <a:ea typeface="Meiryo UI"/>
            <a:cs typeface="Meiryo UI"/>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333375</xdr:colOff>
      <xdr:row>5</xdr:row>
      <xdr:rowOff>189865</xdr:rowOff>
    </xdr:from>
    <xdr:to>
      <xdr:col>22</xdr:col>
      <xdr:colOff>304800</xdr:colOff>
      <xdr:row>10</xdr:row>
      <xdr:rowOff>104140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191375" y="1509395"/>
          <a:ext cx="4086225" cy="14986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100"/>
        </a:p>
        <a:p>
          <a:r>
            <a:rPr kumimoji="1" lang="ja-JP" altLang="en-US" sz="1100">
              <a:latin typeface="Meiryo UI"/>
              <a:ea typeface="Meiryo UI"/>
              <a:cs typeface="Meiryo UI"/>
            </a:rPr>
            <a:t>ポリテクセンター受講 </a:t>
          </a:r>
          <a:r>
            <a:rPr kumimoji="1" lang="ja-JP" altLang="en-US" sz="1600">
              <a:solidFill>
                <a:srgbClr val="FF0000"/>
              </a:solidFill>
              <a:latin typeface="Meiryo UI"/>
              <a:ea typeface="Meiryo UI"/>
              <a:cs typeface="Meiryo UI"/>
            </a:rPr>
            <a:t>以外 </a:t>
          </a:r>
          <a:r>
            <a:rPr kumimoji="1" lang="ja-JP" altLang="en-US" sz="1100">
              <a:latin typeface="Meiryo UI"/>
              <a:ea typeface="Meiryo UI"/>
              <a:cs typeface="Meiryo UI"/>
            </a:rPr>
            <a:t>はこの事業計画書を利用して下さい。</a:t>
          </a:r>
          <a:endParaRPr kumimoji="1" lang="en-US" altLang="ja-JP" sz="1100">
            <a:latin typeface="Meiryo UI"/>
            <a:ea typeface="Meiryo UI"/>
            <a:cs typeface="Meiryo UI"/>
          </a:endParaRPr>
        </a:p>
        <a:p>
          <a:r>
            <a:rPr kumimoji="1" lang="ja-JP" altLang="en-US" sz="1100">
              <a:latin typeface="Meiryo UI"/>
              <a:ea typeface="Meiryo UI"/>
              <a:cs typeface="Meiryo UI"/>
            </a:rPr>
            <a:t>民間企業研修の場合、「会場名」には相手企業名を記入して下さい。</a:t>
          </a:r>
          <a:endParaRPr kumimoji="1" lang="en-US" altLang="ja-JP" sz="1100">
            <a:latin typeface="Meiryo UI"/>
            <a:ea typeface="Meiryo UI"/>
            <a:cs typeface="Meiryo UI"/>
          </a:endParaRPr>
        </a:p>
        <a:p>
          <a:endParaRPr kumimoji="1" lang="en-US" altLang="ja-JP" sz="1100">
            <a:latin typeface="Meiryo UI"/>
            <a:ea typeface="Meiryo UI"/>
            <a:cs typeface="Meiryo UI"/>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333375</xdr:colOff>
      <xdr:row>5</xdr:row>
      <xdr:rowOff>114300</xdr:rowOff>
    </xdr:from>
    <xdr:to>
      <xdr:col>18</xdr:col>
      <xdr:colOff>504825</xdr:colOff>
      <xdr:row>13</xdr:row>
      <xdr:rowOff>190500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524750" y="1333500"/>
          <a:ext cx="4248150" cy="22098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200" b="1">
            <a:solidFill>
              <a:srgbClr val="FF0000"/>
            </a:solidFill>
          </a:endParaRPr>
        </a:p>
        <a:p>
          <a:r>
            <a:rPr kumimoji="1" lang="en-US" altLang="ja-JP" sz="1200" b="1">
              <a:solidFill>
                <a:srgbClr val="FF0000"/>
              </a:solidFill>
            </a:rPr>
            <a:t>※ </a:t>
          </a:r>
          <a:r>
            <a:rPr kumimoji="1" lang="ja-JP" altLang="en-US" sz="1200" b="1">
              <a:solidFill>
                <a:srgbClr val="FF0000"/>
              </a:solidFill>
            </a:rPr>
            <a:t>補助申請額と請求額に相違がある場合</a:t>
          </a:r>
          <a:endParaRPr kumimoji="1" lang="en-US" altLang="ja-JP" sz="1200" b="1">
            <a:solidFill>
              <a:srgbClr val="FF0000"/>
            </a:solidFill>
          </a:endParaRPr>
        </a:p>
        <a:p>
          <a:endParaRPr kumimoji="1" lang="en-US" altLang="ja-JP" sz="1100"/>
        </a:p>
        <a:p>
          <a:r>
            <a:rPr kumimoji="1" lang="ja-JP" altLang="en-US" sz="1100"/>
            <a:t> 　</a:t>
          </a:r>
          <a:r>
            <a:rPr kumimoji="1" lang="en-US" altLang="ja-JP" sz="1100"/>
            <a:t>1</a:t>
          </a:r>
          <a:r>
            <a:rPr kumimoji="1" lang="ja-JP" altLang="en-US" sz="1100"/>
            <a:t>） 変更申請書をご提出頂きます</a:t>
          </a:r>
          <a:endParaRPr kumimoji="1" lang="en-US" altLang="ja-JP" sz="1100"/>
        </a:p>
        <a:p>
          <a:r>
            <a:rPr kumimoji="1" lang="ja-JP" altLang="en-US" sz="1100" baseline="0"/>
            <a:t>    </a:t>
          </a:r>
          <a:r>
            <a:rPr kumimoji="1" lang="en-US" altLang="ja-JP" sz="1100" baseline="0"/>
            <a:t>2</a:t>
          </a:r>
          <a:r>
            <a:rPr kumimoji="1" lang="ja-JP" altLang="en-US" sz="1100"/>
            <a:t>） 新たに補助金等交付決定通知書を発行します。</a:t>
          </a:r>
          <a:endParaRPr kumimoji="1" lang="en-US" altLang="ja-JP" sz="1100"/>
        </a:p>
        <a:p>
          <a:r>
            <a:rPr kumimoji="1" lang="ja-JP" altLang="en-US" sz="1100" baseline="0"/>
            <a:t> </a:t>
          </a:r>
          <a:r>
            <a:rPr kumimoji="1" lang="ja-JP" altLang="en-US" sz="1100"/>
            <a:t>　</a:t>
          </a:r>
          <a:r>
            <a:rPr kumimoji="1" lang="en-US" altLang="ja-JP" sz="1100"/>
            <a:t>3</a:t>
          </a:r>
          <a:r>
            <a:rPr kumimoji="1" lang="ja-JP" altLang="en-US" sz="1100"/>
            <a:t>） 実績報告書および補助金請求書には最初の補助金等交付決定</a:t>
          </a:r>
          <a:endParaRPr kumimoji="1" lang="en-US" altLang="ja-JP" sz="1100"/>
        </a:p>
        <a:p>
          <a:r>
            <a:rPr kumimoji="1" lang="ja-JP" altLang="en-US" sz="1100"/>
            <a:t>         通知書および追加の補助金等交付決定通知書の日付、番号を</a:t>
          </a:r>
          <a:endParaRPr kumimoji="1" lang="en-US" altLang="ja-JP" sz="1100"/>
        </a:p>
        <a:p>
          <a:r>
            <a:rPr kumimoji="1" lang="ja-JP" altLang="en-US" sz="1100"/>
            <a:t>         記載の上、ご提出頂きます。</a:t>
          </a:r>
          <a:endParaRPr kumimoji="1" lang="en-US" altLang="ja-JP" sz="1100"/>
        </a:p>
        <a:p>
          <a:r>
            <a:rPr kumimoji="1" lang="ja-JP" altLang="en-US" sz="1100"/>
            <a:t>　　 （自動入力には対応しておりませんので手書きでご修正ください。</a:t>
          </a:r>
          <a:endParaRPr kumimoji="1" lang="en-US" altLang="ja-JP" sz="1100"/>
        </a:p>
        <a:p>
          <a:r>
            <a:rPr kumimoji="1" lang="ja-JP" altLang="en-US" sz="1100"/>
            <a:t>　　 　また、金額欄も手書きでご修正ください）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276225</xdr:colOff>
      <xdr:row>6</xdr:row>
      <xdr:rowOff>95250</xdr:rowOff>
    </xdr:from>
    <xdr:to>
      <xdr:col>18</xdr:col>
      <xdr:colOff>447675</xdr:colOff>
      <xdr:row>13</xdr:row>
      <xdr:rowOff>123825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467600" y="1581150"/>
          <a:ext cx="4248150" cy="18954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200" b="1">
            <a:solidFill>
              <a:srgbClr val="FF0000"/>
            </a:solidFill>
          </a:endParaRPr>
        </a:p>
        <a:p>
          <a:r>
            <a:rPr kumimoji="1" lang="en-US" altLang="ja-JP" sz="1200" b="1">
              <a:solidFill>
                <a:srgbClr val="FF0000"/>
              </a:solidFill>
            </a:rPr>
            <a:t>※ </a:t>
          </a:r>
          <a:r>
            <a:rPr kumimoji="1" lang="ja-JP" altLang="en-US" sz="1200" b="1">
              <a:solidFill>
                <a:srgbClr val="FF0000"/>
              </a:solidFill>
            </a:rPr>
            <a:t>申請額と請求額に相違がある場合</a:t>
          </a:r>
          <a:endParaRPr kumimoji="1" lang="en-US" altLang="ja-JP" sz="1200" b="1">
            <a:solidFill>
              <a:srgbClr val="FF0000"/>
            </a:solidFill>
          </a:endParaRPr>
        </a:p>
        <a:p>
          <a:endParaRPr kumimoji="1" lang="en-US" altLang="ja-JP" sz="1100"/>
        </a:p>
        <a:p>
          <a:r>
            <a:rPr kumimoji="1" lang="ja-JP" altLang="en-US" sz="1100"/>
            <a:t> 　</a:t>
          </a:r>
          <a:r>
            <a:rPr kumimoji="1" lang="en-US" altLang="ja-JP" sz="1100"/>
            <a:t>1</a:t>
          </a:r>
          <a:r>
            <a:rPr kumimoji="1" lang="ja-JP" altLang="en-US" sz="1100"/>
            <a:t>） 変更申請書をご提出頂きます</a:t>
          </a:r>
          <a:endParaRPr kumimoji="1" lang="en-US" altLang="ja-JP" sz="1100"/>
        </a:p>
        <a:p>
          <a:r>
            <a:rPr kumimoji="1" lang="ja-JP" altLang="en-US" sz="1100" baseline="0"/>
            <a:t>    </a:t>
          </a:r>
          <a:r>
            <a:rPr kumimoji="1" lang="en-US" altLang="ja-JP" sz="1100" baseline="0"/>
            <a:t>2</a:t>
          </a:r>
          <a:r>
            <a:rPr kumimoji="1" lang="ja-JP" altLang="en-US" sz="1100"/>
            <a:t>） 新たに補助指令書を発行します。</a:t>
          </a:r>
          <a:endParaRPr kumimoji="1" lang="en-US" altLang="ja-JP" sz="1100"/>
        </a:p>
        <a:p>
          <a:r>
            <a:rPr kumimoji="1" lang="ja-JP" altLang="en-US" sz="1100" baseline="0"/>
            <a:t> </a:t>
          </a:r>
          <a:r>
            <a:rPr kumimoji="1" lang="ja-JP" altLang="en-US" sz="1100"/>
            <a:t>　</a:t>
          </a:r>
          <a:r>
            <a:rPr kumimoji="1" lang="en-US" altLang="ja-JP" sz="1100"/>
            <a:t>3</a:t>
          </a:r>
          <a:r>
            <a:rPr kumimoji="1" lang="ja-JP" altLang="en-US" sz="1100"/>
            <a:t>） 実績報告書および補助金請求書には最初の補助指令書および</a:t>
          </a:r>
          <a:endParaRPr kumimoji="1" lang="en-US" altLang="ja-JP" sz="1100"/>
        </a:p>
        <a:p>
          <a:r>
            <a:rPr kumimoji="1" lang="ja-JP" altLang="en-US" sz="1100"/>
            <a:t>　　　追加の補助指令書の日付、番号を記載の上ご提出頂きます。</a:t>
          </a:r>
          <a:endParaRPr kumimoji="1" lang="en-US" altLang="ja-JP" sz="1100"/>
        </a:p>
        <a:p>
          <a:r>
            <a:rPr kumimoji="1" lang="ja-JP" altLang="en-US" sz="1100"/>
            <a:t>　　 （自動入力には対応しておりませんので手書きでご修正ください。</a:t>
          </a:r>
          <a:endParaRPr kumimoji="1" lang="en-US" altLang="ja-JP" sz="1100"/>
        </a:p>
        <a:p>
          <a:r>
            <a:rPr kumimoji="1" lang="ja-JP" altLang="en-US" sz="1100"/>
            <a:t>　　 　また、金額欄も手書きでご修正ください）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419100</xdr:colOff>
      <xdr:row>7</xdr:row>
      <xdr:rowOff>123190</xdr:rowOff>
    </xdr:from>
    <xdr:to>
      <xdr:col>22</xdr:col>
      <xdr:colOff>400050</xdr:colOff>
      <xdr:row>13</xdr:row>
      <xdr:rowOff>124460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277100" y="1713865"/>
          <a:ext cx="4095750" cy="118046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latin typeface="Meiryo UI"/>
            <a:ea typeface="Meiryo UI"/>
            <a:cs typeface="Meiryo UI"/>
          </a:endParaRPr>
        </a:p>
        <a:p>
          <a:r>
            <a:rPr kumimoji="1" lang="ja-JP" altLang="en-US" sz="1600">
              <a:solidFill>
                <a:srgbClr val="FF0000"/>
              </a:solidFill>
              <a:latin typeface="Meiryo UI"/>
              <a:ea typeface="Meiryo UI"/>
              <a:cs typeface="Meiryo UI"/>
            </a:rPr>
            <a:t>  中小企業大学校事業</a:t>
          </a:r>
          <a:r>
            <a:rPr kumimoji="1" lang="ja-JP" altLang="en-US" sz="1600">
              <a:latin typeface="Meiryo UI"/>
              <a:ea typeface="Meiryo UI"/>
              <a:cs typeface="Meiryo UI"/>
            </a:rPr>
            <a:t>のみご提出ください。</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495300</xdr:colOff>
      <xdr:row>5</xdr:row>
      <xdr:rowOff>161290</xdr:rowOff>
    </xdr:from>
    <xdr:to>
      <xdr:col>15</xdr:col>
      <xdr:colOff>476250</xdr:colOff>
      <xdr:row>8</xdr:row>
      <xdr:rowOff>304165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124700" y="1361440"/>
          <a:ext cx="4095750" cy="10934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latin typeface="Meiryo UI"/>
            <a:ea typeface="Meiryo UI"/>
            <a:cs typeface="Meiryo UI"/>
          </a:endParaRPr>
        </a:p>
        <a:p>
          <a:r>
            <a:rPr kumimoji="1" lang="ja-JP" altLang="en-US" sz="1600">
              <a:solidFill>
                <a:srgbClr val="FF0000"/>
              </a:solidFill>
              <a:latin typeface="Meiryo UI"/>
              <a:ea typeface="Meiryo UI"/>
              <a:cs typeface="Meiryo UI"/>
            </a:rPr>
            <a:t>  販路開拓支援事業</a:t>
          </a:r>
          <a:r>
            <a:rPr kumimoji="1" lang="ja-JP" altLang="en-US" sz="1600">
              <a:latin typeface="Meiryo UI"/>
              <a:ea typeface="Meiryo UI"/>
              <a:cs typeface="Meiryo UI"/>
            </a:rPr>
            <a:t>のみご提出ください。</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447675</xdr:colOff>
      <xdr:row>6</xdr:row>
      <xdr:rowOff>247015</xdr:rowOff>
    </xdr:from>
    <xdr:to>
      <xdr:col>22</xdr:col>
      <xdr:colOff>428625</xdr:colOff>
      <xdr:row>11</xdr:row>
      <xdr:rowOff>190500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305675" y="1723390"/>
          <a:ext cx="4095750" cy="15151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latin typeface="Meiryo UI"/>
            <a:ea typeface="Meiryo UI"/>
            <a:cs typeface="Meiryo UI"/>
          </a:endParaRPr>
        </a:p>
        <a:p>
          <a:r>
            <a:rPr kumimoji="1" lang="ja-JP" altLang="en-US" sz="1600">
              <a:solidFill>
                <a:srgbClr val="FF0000"/>
              </a:solidFill>
              <a:latin typeface="Meiryo UI"/>
              <a:ea typeface="Meiryo UI"/>
              <a:cs typeface="Meiryo UI"/>
            </a:rPr>
            <a:t>  販路開拓支援事業</a:t>
          </a:r>
          <a:r>
            <a:rPr kumimoji="1" lang="ja-JP" altLang="en-US" sz="1600">
              <a:latin typeface="Meiryo UI"/>
              <a:ea typeface="Meiryo UI"/>
              <a:cs typeface="Meiryo UI"/>
            </a:rPr>
            <a:t>のみご提出ください。</a:t>
          </a:r>
          <a:endParaRPr kumimoji="1" lang="en-US" altLang="ja-JP" sz="1600">
            <a:latin typeface="Meiryo UI"/>
            <a:ea typeface="Meiryo UI"/>
            <a:cs typeface="Meiryo UI"/>
          </a:endParaRPr>
        </a:p>
        <a:p>
          <a:r>
            <a:rPr kumimoji="1" lang="en-US" altLang="ja-JP" sz="1600" b="0" i="0" u="none" strike="noStrike">
              <a:solidFill>
                <a:schemeClr val="dk1"/>
              </a:solidFill>
              <a:effectLst/>
              <a:latin typeface="Meiryo UI"/>
              <a:ea typeface="Meiryo UI"/>
              <a:cs typeface="Meiryo UI"/>
            </a:rPr>
            <a:t>※</a:t>
          </a:r>
          <a:r>
            <a:rPr kumimoji="1" lang="ja-JP" altLang="en-US" sz="1600" b="0" i="0" u="none" strike="noStrike">
              <a:solidFill>
                <a:schemeClr val="dk1"/>
              </a:solidFill>
              <a:effectLst/>
              <a:latin typeface="Meiryo UI"/>
              <a:ea typeface="Meiryo UI"/>
              <a:cs typeface="Meiryo UI"/>
            </a:rPr>
            <a:t>その他の補助金は「収支計算書（その他）」をご提出ください</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nobeoka.miyazaki.jp/soshiki/21/3122.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O46"/>
  <sheetViews>
    <sheetView workbookViewId="0">
      <selection activeCell="C11" sqref="C11"/>
    </sheetView>
  </sheetViews>
  <sheetFormatPr defaultRowHeight="13.5" x14ac:dyDescent="0.15"/>
  <cols>
    <col min="1" max="1" width="3.125" style="1" customWidth="1"/>
    <col min="2" max="2" width="12.625" style="1" customWidth="1"/>
    <col min="3" max="3" width="28.375" style="1" customWidth="1"/>
    <col min="4" max="4" width="4.375" style="1" customWidth="1"/>
    <col min="5" max="5" width="12.625" style="1" customWidth="1"/>
    <col min="6" max="6" width="4.75" style="1" customWidth="1"/>
    <col min="7" max="7" width="20.625" style="2" customWidth="1"/>
    <col min="8" max="8" width="9" style="1" customWidth="1"/>
    <col min="9" max="9" width="12.625" style="1" customWidth="1"/>
    <col min="10" max="10" width="25.625" style="1" customWidth="1"/>
    <col min="11" max="11" width="9" style="1" customWidth="1"/>
    <col min="12" max="16384" width="9" style="1"/>
  </cols>
  <sheetData>
    <row r="1" spans="2:15" ht="19.5" customHeight="1" x14ac:dyDescent="0.45">
      <c r="B1" s="3" t="s">
        <v>201</v>
      </c>
      <c r="I1" s="3" t="s">
        <v>202</v>
      </c>
      <c r="J1" s="30"/>
      <c r="K1" s="33"/>
    </row>
    <row r="2" spans="2:15" ht="22.5" customHeight="1" x14ac:dyDescent="0.5">
      <c r="C2" s="4"/>
      <c r="E2" s="4"/>
      <c r="F2" s="4"/>
      <c r="G2" s="21"/>
      <c r="J2" s="31"/>
      <c r="K2" s="33"/>
    </row>
    <row r="3" spans="2:15" ht="9.9499999999999993" customHeight="1" x14ac:dyDescent="0.5">
      <c r="B3" s="4"/>
      <c r="C3" s="4"/>
      <c r="E3" s="4"/>
      <c r="F3" s="4"/>
      <c r="G3" s="27" t="s">
        <v>222</v>
      </c>
      <c r="J3" s="30"/>
    </row>
    <row r="4" spans="2:15" ht="20.100000000000001" customHeight="1" x14ac:dyDescent="0.5">
      <c r="B4" s="5" t="s">
        <v>40</v>
      </c>
      <c r="C4" s="10" t="s">
        <v>260</v>
      </c>
      <c r="E4" s="16" t="s">
        <v>43</v>
      </c>
      <c r="F4" s="20"/>
      <c r="G4" s="22" t="str">
        <f>IF(G8="","",IF(G8&gt;=D17/D18,D17,ROUNDDOWN(G8*D18,D19)))</f>
        <v/>
      </c>
      <c r="I4" s="16" t="s">
        <v>197</v>
      </c>
      <c r="J4" s="12" t="s">
        <v>249</v>
      </c>
    </row>
    <row r="5" spans="2:15" ht="15" customHeight="1" x14ac:dyDescent="0.5">
      <c r="B5" s="5"/>
      <c r="C5" s="11"/>
      <c r="E5" s="17" t="s">
        <v>9</v>
      </c>
      <c r="F5" s="20"/>
      <c r="G5" s="23"/>
      <c r="I5" s="29"/>
      <c r="J5" s="23"/>
    </row>
    <row r="6" spans="2:15" ht="20.100000000000001" customHeight="1" x14ac:dyDescent="0.5">
      <c r="B6" s="6" t="s">
        <v>79</v>
      </c>
      <c r="C6" s="12" t="s">
        <v>243</v>
      </c>
      <c r="E6" s="18" t="s">
        <v>48</v>
      </c>
      <c r="F6" s="20"/>
      <c r="G6" s="24"/>
      <c r="I6" s="16" t="s">
        <v>62</v>
      </c>
      <c r="J6" s="12"/>
    </row>
    <row r="7" spans="2:15" ht="15" customHeight="1" x14ac:dyDescent="0.5">
      <c r="B7" s="5"/>
      <c r="C7" s="11"/>
      <c r="E7" s="17" t="s">
        <v>9</v>
      </c>
      <c r="F7" s="20"/>
      <c r="G7" s="11"/>
      <c r="I7" s="29"/>
      <c r="J7" s="11"/>
      <c r="K7" s="33"/>
      <c r="L7" s="33"/>
      <c r="M7" s="33"/>
      <c r="N7" s="33"/>
      <c r="O7" s="33"/>
    </row>
    <row r="8" spans="2:15" ht="20.100000000000001" customHeight="1" x14ac:dyDescent="0.5">
      <c r="B8" s="5" t="s">
        <v>25</v>
      </c>
      <c r="C8" s="10"/>
      <c r="E8" s="18" t="s">
        <v>103</v>
      </c>
      <c r="F8" s="20"/>
      <c r="G8" s="24"/>
      <c r="I8" s="6" t="s">
        <v>76</v>
      </c>
      <c r="J8" s="12"/>
      <c r="K8" s="33"/>
      <c r="L8" s="33"/>
    </row>
    <row r="9" spans="2:15" ht="15" customHeight="1" x14ac:dyDescent="0.5">
      <c r="B9" s="5"/>
      <c r="C9" s="13"/>
      <c r="E9" s="17" t="s">
        <v>9</v>
      </c>
      <c r="F9" s="20"/>
      <c r="G9" s="11"/>
      <c r="I9" s="6"/>
      <c r="J9" s="13"/>
    </row>
    <row r="10" spans="2:15" ht="20.100000000000001" customHeight="1" x14ac:dyDescent="0.45">
      <c r="B10" s="5" t="s">
        <v>16</v>
      </c>
      <c r="C10" s="10"/>
      <c r="E10" s="5" t="s">
        <v>21</v>
      </c>
      <c r="F10" s="5"/>
      <c r="G10" s="12" t="s">
        <v>257</v>
      </c>
      <c r="I10" s="6" t="s">
        <v>77</v>
      </c>
      <c r="J10" s="12"/>
    </row>
    <row r="11" spans="2:15" ht="15" customHeight="1" x14ac:dyDescent="0.45">
      <c r="B11" s="5"/>
      <c r="C11" s="13"/>
      <c r="E11" s="5"/>
      <c r="F11" s="5"/>
      <c r="G11" s="13"/>
      <c r="I11" s="6"/>
      <c r="J11" s="13"/>
    </row>
    <row r="12" spans="2:15" ht="20.100000000000001" customHeight="1" x14ac:dyDescent="0.45">
      <c r="B12" s="5" t="s">
        <v>10</v>
      </c>
      <c r="C12" s="10"/>
      <c r="E12" s="5" t="s">
        <v>11</v>
      </c>
      <c r="F12" s="5"/>
      <c r="G12" s="12" t="s">
        <v>258</v>
      </c>
      <c r="I12" s="6" t="s">
        <v>13</v>
      </c>
      <c r="J12" s="10"/>
    </row>
    <row r="13" spans="2:15" ht="15" customHeight="1" x14ac:dyDescent="0.45">
      <c r="B13" s="5"/>
      <c r="C13" s="11"/>
      <c r="E13" s="5"/>
      <c r="F13" s="5"/>
      <c r="G13" s="13"/>
      <c r="I13" s="6"/>
      <c r="J13" s="11"/>
    </row>
    <row r="14" spans="2:15" ht="20.100000000000001" customHeight="1" x14ac:dyDescent="0.45">
      <c r="B14" s="5" t="s">
        <v>23</v>
      </c>
      <c r="C14" s="266" t="s">
        <v>236</v>
      </c>
      <c r="E14" s="5" t="s">
        <v>53</v>
      </c>
      <c r="F14" s="5"/>
      <c r="G14" s="10" t="s">
        <v>203</v>
      </c>
      <c r="I14" s="19" t="s">
        <v>42</v>
      </c>
      <c r="J14" s="10"/>
    </row>
    <row r="15" spans="2:15" ht="15" customHeight="1" x14ac:dyDescent="0.45">
      <c r="B15" s="5"/>
      <c r="C15" s="267"/>
      <c r="E15" s="5"/>
      <c r="F15" s="5"/>
      <c r="G15" s="11"/>
      <c r="I15" s="6"/>
      <c r="J15" s="11"/>
    </row>
    <row r="16" spans="2:15" ht="20.100000000000001" customHeight="1" x14ac:dyDescent="0.45">
      <c r="B16" s="7"/>
      <c r="C16" s="13"/>
      <c r="D16" s="15"/>
      <c r="E16" s="264" t="s">
        <v>124</v>
      </c>
      <c r="F16" s="265"/>
      <c r="G16" s="10" t="s">
        <v>256</v>
      </c>
      <c r="I16" s="6" t="s">
        <v>78</v>
      </c>
      <c r="J16" s="32"/>
    </row>
    <row r="17" spans="2:10" ht="15" customHeight="1" x14ac:dyDescent="0.45">
      <c r="B17" s="253" t="s">
        <v>220</v>
      </c>
      <c r="C17" s="254" t="str">
        <f>IF(C14="","",VLOOKUP(入力画面!C14,データ!A2:I10,3,FALSE))</f>
        <v>経費の1/2以内、上限10万円</v>
      </c>
      <c r="D17" s="250">
        <f>IF(C14="","",VLOOKUP(入力画面!C14,データ!A2:I10,7,FALSE))</f>
        <v>100000</v>
      </c>
      <c r="E17" s="5"/>
      <c r="F17" s="5"/>
      <c r="G17" s="11"/>
      <c r="I17" s="6"/>
      <c r="J17" s="11"/>
    </row>
    <row r="18" spans="2:10" ht="20.100000000000001" customHeight="1" x14ac:dyDescent="0.45">
      <c r="B18" s="255" t="s">
        <v>221</v>
      </c>
      <c r="C18" s="256" t="str">
        <f>IF(C14="","",VLOOKUP(入力画面!C14,データ!A2:I10,6,FALSE))</f>
        <v>千円未満切り捨て</v>
      </c>
      <c r="D18" s="251">
        <f>IF(C14="","",VLOOKUP(入力画面!C14,データ!A2:I10,8,FALSE))</f>
        <v>0.5</v>
      </c>
      <c r="E18" s="7"/>
      <c r="F18" s="7"/>
      <c r="G18" s="25"/>
      <c r="I18" s="6" t="s">
        <v>35</v>
      </c>
      <c r="J18" s="32"/>
    </row>
    <row r="19" spans="2:10" ht="19.5" x14ac:dyDescent="0.45">
      <c r="D19" s="250">
        <f>IF(C14="","",VLOOKUP(入力画面!C14,データ!A2:I10,9,FALSE))</f>
        <v>-3</v>
      </c>
      <c r="E19" s="9"/>
      <c r="F19" s="9"/>
      <c r="G19" s="14"/>
    </row>
    <row r="20" spans="2:10" ht="19.5" x14ac:dyDescent="0.45">
      <c r="E20" s="8"/>
      <c r="F20" s="8"/>
      <c r="G20" s="26"/>
    </row>
    <row r="46" spans="8:8" x14ac:dyDescent="0.15">
      <c r="H46" s="28" t="s">
        <v>26</v>
      </c>
    </row>
  </sheetData>
  <mergeCells count="2">
    <mergeCell ref="E16:F16"/>
    <mergeCell ref="C14:C15"/>
  </mergeCells>
  <phoneticPr fontId="3"/>
  <dataValidations count="1">
    <dataValidation type="list" allowBlank="1" showInputMessage="1" showErrorMessage="1" sqref="J12" xr:uid="{00000000-0002-0000-0000-000000000000}">
      <formula1>"普通,当座"</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データ!$A$2:$A$10</xm:f>
          </x14:formula1>
          <xm:sqref>C14:C15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P35"/>
  <sheetViews>
    <sheetView view="pageBreakPreview" topLeftCell="A5" zoomScaleSheetLayoutView="100" workbookViewId="0">
      <selection activeCell="J36" sqref="J36"/>
    </sheetView>
  </sheetViews>
  <sheetFormatPr defaultRowHeight="13.5" x14ac:dyDescent="0.15"/>
  <cols>
    <col min="1" max="7" width="5.625" style="109" customWidth="1"/>
    <col min="8" max="8" width="5.625" style="110" customWidth="1"/>
    <col min="9" max="16" width="5.625" style="109" customWidth="1"/>
    <col min="17" max="268" width="9" style="109" customWidth="1"/>
    <col min="269" max="269" width="17" style="109" customWidth="1"/>
    <col min="270" max="270" width="9.25" style="109" bestFit="1" customWidth="1"/>
    <col min="271" max="271" width="48.75" style="109" customWidth="1"/>
    <col min="272" max="524" width="9" style="109" customWidth="1"/>
    <col min="525" max="525" width="17" style="109" customWidth="1"/>
    <col min="526" max="526" width="9.25" style="109" bestFit="1" customWidth="1"/>
    <col min="527" max="527" width="48.75" style="109" customWidth="1"/>
    <col min="528" max="780" width="9" style="109" customWidth="1"/>
    <col min="781" max="781" width="17" style="109" customWidth="1"/>
    <col min="782" max="782" width="9.25" style="109" bestFit="1" customWidth="1"/>
    <col min="783" max="783" width="48.75" style="109" customWidth="1"/>
    <col min="784" max="1036" width="9" style="109" customWidth="1"/>
    <col min="1037" max="1037" width="17" style="109" customWidth="1"/>
    <col min="1038" max="1038" width="9.25" style="109" bestFit="1" customWidth="1"/>
    <col min="1039" max="1039" width="48.75" style="109" customWidth="1"/>
    <col min="1040" max="1292" width="9" style="109" customWidth="1"/>
    <col min="1293" max="1293" width="17" style="109" customWidth="1"/>
    <col min="1294" max="1294" width="9.25" style="109" bestFit="1" customWidth="1"/>
    <col min="1295" max="1295" width="48.75" style="109" customWidth="1"/>
    <col min="1296" max="1548" width="9" style="109" customWidth="1"/>
    <col min="1549" max="1549" width="17" style="109" customWidth="1"/>
    <col min="1550" max="1550" width="9.25" style="109" bestFit="1" customWidth="1"/>
    <col min="1551" max="1551" width="48.75" style="109" customWidth="1"/>
    <col min="1552" max="1804" width="9" style="109" customWidth="1"/>
    <col min="1805" max="1805" width="17" style="109" customWidth="1"/>
    <col min="1806" max="1806" width="9.25" style="109" bestFit="1" customWidth="1"/>
    <col min="1807" max="1807" width="48.75" style="109" customWidth="1"/>
    <col min="1808" max="2060" width="9" style="109" customWidth="1"/>
    <col min="2061" max="2061" width="17" style="109" customWidth="1"/>
    <col min="2062" max="2062" width="9.25" style="109" bestFit="1" customWidth="1"/>
    <col min="2063" max="2063" width="48.75" style="109" customWidth="1"/>
    <col min="2064" max="2316" width="9" style="109" customWidth="1"/>
    <col min="2317" max="2317" width="17" style="109" customWidth="1"/>
    <col min="2318" max="2318" width="9.25" style="109" bestFit="1" customWidth="1"/>
    <col min="2319" max="2319" width="48.75" style="109" customWidth="1"/>
    <col min="2320" max="2572" width="9" style="109" customWidth="1"/>
    <col min="2573" max="2573" width="17" style="109" customWidth="1"/>
    <col min="2574" max="2574" width="9.25" style="109" bestFit="1" customWidth="1"/>
    <col min="2575" max="2575" width="48.75" style="109" customWidth="1"/>
    <col min="2576" max="2828" width="9" style="109" customWidth="1"/>
    <col min="2829" max="2829" width="17" style="109" customWidth="1"/>
    <col min="2830" max="2830" width="9.25" style="109" bestFit="1" customWidth="1"/>
    <col min="2831" max="2831" width="48.75" style="109" customWidth="1"/>
    <col min="2832" max="3084" width="9" style="109" customWidth="1"/>
    <col min="3085" max="3085" width="17" style="109" customWidth="1"/>
    <col min="3086" max="3086" width="9.25" style="109" bestFit="1" customWidth="1"/>
    <col min="3087" max="3087" width="48.75" style="109" customWidth="1"/>
    <col min="3088" max="3340" width="9" style="109" customWidth="1"/>
    <col min="3341" max="3341" width="17" style="109" customWidth="1"/>
    <col min="3342" max="3342" width="9.25" style="109" bestFit="1" customWidth="1"/>
    <col min="3343" max="3343" width="48.75" style="109" customWidth="1"/>
    <col min="3344" max="3596" width="9" style="109" customWidth="1"/>
    <col min="3597" max="3597" width="17" style="109" customWidth="1"/>
    <col min="3598" max="3598" width="9.25" style="109" bestFit="1" customWidth="1"/>
    <col min="3599" max="3599" width="48.75" style="109" customWidth="1"/>
    <col min="3600" max="3852" width="9" style="109" customWidth="1"/>
    <col min="3853" max="3853" width="17" style="109" customWidth="1"/>
    <col min="3854" max="3854" width="9.25" style="109" bestFit="1" customWidth="1"/>
    <col min="3855" max="3855" width="48.75" style="109" customWidth="1"/>
    <col min="3856" max="4108" width="9" style="109" customWidth="1"/>
    <col min="4109" max="4109" width="17" style="109" customWidth="1"/>
    <col min="4110" max="4110" width="9.25" style="109" bestFit="1" customWidth="1"/>
    <col min="4111" max="4111" width="48.75" style="109" customWidth="1"/>
    <col min="4112" max="4364" width="9" style="109" customWidth="1"/>
    <col min="4365" max="4365" width="17" style="109" customWidth="1"/>
    <col min="4366" max="4366" width="9.25" style="109" bestFit="1" customWidth="1"/>
    <col min="4367" max="4367" width="48.75" style="109" customWidth="1"/>
    <col min="4368" max="4620" width="9" style="109" customWidth="1"/>
    <col min="4621" max="4621" width="17" style="109" customWidth="1"/>
    <col min="4622" max="4622" width="9.25" style="109" bestFit="1" customWidth="1"/>
    <col min="4623" max="4623" width="48.75" style="109" customWidth="1"/>
    <col min="4624" max="4876" width="9" style="109" customWidth="1"/>
    <col min="4877" max="4877" width="17" style="109" customWidth="1"/>
    <col min="4878" max="4878" width="9.25" style="109" bestFit="1" customWidth="1"/>
    <col min="4879" max="4879" width="48.75" style="109" customWidth="1"/>
    <col min="4880" max="5132" width="9" style="109" customWidth="1"/>
    <col min="5133" max="5133" width="17" style="109" customWidth="1"/>
    <col min="5134" max="5134" width="9.25" style="109" bestFit="1" customWidth="1"/>
    <col min="5135" max="5135" width="48.75" style="109" customWidth="1"/>
    <col min="5136" max="5388" width="9" style="109" customWidth="1"/>
    <col min="5389" max="5389" width="17" style="109" customWidth="1"/>
    <col min="5390" max="5390" width="9.25" style="109" bestFit="1" customWidth="1"/>
    <col min="5391" max="5391" width="48.75" style="109" customWidth="1"/>
    <col min="5392" max="5644" width="9" style="109" customWidth="1"/>
    <col min="5645" max="5645" width="17" style="109" customWidth="1"/>
    <col min="5646" max="5646" width="9.25" style="109" bestFit="1" customWidth="1"/>
    <col min="5647" max="5647" width="48.75" style="109" customWidth="1"/>
    <col min="5648" max="5900" width="9" style="109" customWidth="1"/>
    <col min="5901" max="5901" width="17" style="109" customWidth="1"/>
    <col min="5902" max="5902" width="9.25" style="109" bestFit="1" customWidth="1"/>
    <col min="5903" max="5903" width="48.75" style="109" customWidth="1"/>
    <col min="5904" max="6156" width="9" style="109" customWidth="1"/>
    <col min="6157" max="6157" width="17" style="109" customWidth="1"/>
    <col min="6158" max="6158" width="9.25" style="109" bestFit="1" customWidth="1"/>
    <col min="6159" max="6159" width="48.75" style="109" customWidth="1"/>
    <col min="6160" max="6412" width="9" style="109" customWidth="1"/>
    <col min="6413" max="6413" width="17" style="109" customWidth="1"/>
    <col min="6414" max="6414" width="9.25" style="109" bestFit="1" customWidth="1"/>
    <col min="6415" max="6415" width="48.75" style="109" customWidth="1"/>
    <col min="6416" max="6668" width="9" style="109" customWidth="1"/>
    <col min="6669" max="6669" width="17" style="109" customWidth="1"/>
    <col min="6670" max="6670" width="9.25" style="109" bestFit="1" customWidth="1"/>
    <col min="6671" max="6671" width="48.75" style="109" customWidth="1"/>
    <col min="6672" max="6924" width="9" style="109" customWidth="1"/>
    <col min="6925" max="6925" width="17" style="109" customWidth="1"/>
    <col min="6926" max="6926" width="9.25" style="109" bestFit="1" customWidth="1"/>
    <col min="6927" max="6927" width="48.75" style="109" customWidth="1"/>
    <col min="6928" max="7180" width="9" style="109" customWidth="1"/>
    <col min="7181" max="7181" width="17" style="109" customWidth="1"/>
    <col min="7182" max="7182" width="9.25" style="109" bestFit="1" customWidth="1"/>
    <col min="7183" max="7183" width="48.75" style="109" customWidth="1"/>
    <col min="7184" max="7436" width="9" style="109" customWidth="1"/>
    <col min="7437" max="7437" width="17" style="109" customWidth="1"/>
    <col min="7438" max="7438" width="9.25" style="109" bestFit="1" customWidth="1"/>
    <col min="7439" max="7439" width="48.75" style="109" customWidth="1"/>
    <col min="7440" max="7692" width="9" style="109" customWidth="1"/>
    <col min="7693" max="7693" width="17" style="109" customWidth="1"/>
    <col min="7694" max="7694" width="9.25" style="109" bestFit="1" customWidth="1"/>
    <col min="7695" max="7695" width="48.75" style="109" customWidth="1"/>
    <col min="7696" max="7948" width="9" style="109" customWidth="1"/>
    <col min="7949" max="7949" width="17" style="109" customWidth="1"/>
    <col min="7950" max="7950" width="9.25" style="109" bestFit="1" customWidth="1"/>
    <col min="7951" max="7951" width="48.75" style="109" customWidth="1"/>
    <col min="7952" max="8204" width="9" style="109" customWidth="1"/>
    <col min="8205" max="8205" width="17" style="109" customWidth="1"/>
    <col min="8206" max="8206" width="9.25" style="109" bestFit="1" customWidth="1"/>
    <col min="8207" max="8207" width="48.75" style="109" customWidth="1"/>
    <col min="8208" max="8460" width="9" style="109" customWidth="1"/>
    <col min="8461" max="8461" width="17" style="109" customWidth="1"/>
    <col min="8462" max="8462" width="9.25" style="109" bestFit="1" customWidth="1"/>
    <col min="8463" max="8463" width="48.75" style="109" customWidth="1"/>
    <col min="8464" max="8716" width="9" style="109" customWidth="1"/>
    <col min="8717" max="8717" width="17" style="109" customWidth="1"/>
    <col min="8718" max="8718" width="9.25" style="109" bestFit="1" customWidth="1"/>
    <col min="8719" max="8719" width="48.75" style="109" customWidth="1"/>
    <col min="8720" max="8972" width="9" style="109" customWidth="1"/>
    <col min="8973" max="8973" width="17" style="109" customWidth="1"/>
    <col min="8974" max="8974" width="9.25" style="109" bestFit="1" customWidth="1"/>
    <col min="8975" max="8975" width="48.75" style="109" customWidth="1"/>
    <col min="8976" max="9228" width="9" style="109" customWidth="1"/>
    <col min="9229" max="9229" width="17" style="109" customWidth="1"/>
    <col min="9230" max="9230" width="9.25" style="109" bestFit="1" customWidth="1"/>
    <col min="9231" max="9231" width="48.75" style="109" customWidth="1"/>
    <col min="9232" max="9484" width="9" style="109" customWidth="1"/>
    <col min="9485" max="9485" width="17" style="109" customWidth="1"/>
    <col min="9486" max="9486" width="9.25" style="109" bestFit="1" customWidth="1"/>
    <col min="9487" max="9487" width="48.75" style="109" customWidth="1"/>
    <col min="9488" max="9740" width="9" style="109" customWidth="1"/>
    <col min="9741" max="9741" width="17" style="109" customWidth="1"/>
    <col min="9742" max="9742" width="9.25" style="109" bestFit="1" customWidth="1"/>
    <col min="9743" max="9743" width="48.75" style="109" customWidth="1"/>
    <col min="9744" max="9996" width="9" style="109" customWidth="1"/>
    <col min="9997" max="9997" width="17" style="109" customWidth="1"/>
    <col min="9998" max="9998" width="9.25" style="109" bestFit="1" customWidth="1"/>
    <col min="9999" max="9999" width="48.75" style="109" customWidth="1"/>
    <col min="10000" max="10252" width="9" style="109" customWidth="1"/>
    <col min="10253" max="10253" width="17" style="109" customWidth="1"/>
    <col min="10254" max="10254" width="9.25" style="109" bestFit="1" customWidth="1"/>
    <col min="10255" max="10255" width="48.75" style="109" customWidth="1"/>
    <col min="10256" max="10508" width="9" style="109" customWidth="1"/>
    <col min="10509" max="10509" width="17" style="109" customWidth="1"/>
    <col min="10510" max="10510" width="9.25" style="109" bestFit="1" customWidth="1"/>
    <col min="10511" max="10511" width="48.75" style="109" customWidth="1"/>
    <col min="10512" max="10764" width="9" style="109" customWidth="1"/>
    <col min="10765" max="10765" width="17" style="109" customWidth="1"/>
    <col min="10766" max="10766" width="9.25" style="109" bestFit="1" customWidth="1"/>
    <col min="10767" max="10767" width="48.75" style="109" customWidth="1"/>
    <col min="10768" max="11020" width="9" style="109" customWidth="1"/>
    <col min="11021" max="11021" width="17" style="109" customWidth="1"/>
    <col min="11022" max="11022" width="9.25" style="109" bestFit="1" customWidth="1"/>
    <col min="11023" max="11023" width="48.75" style="109" customWidth="1"/>
    <col min="11024" max="11276" width="9" style="109" customWidth="1"/>
    <col min="11277" max="11277" width="17" style="109" customWidth="1"/>
    <col min="11278" max="11278" width="9.25" style="109" bestFit="1" customWidth="1"/>
    <col min="11279" max="11279" width="48.75" style="109" customWidth="1"/>
    <col min="11280" max="11532" width="9" style="109" customWidth="1"/>
    <col min="11533" max="11533" width="17" style="109" customWidth="1"/>
    <col min="11534" max="11534" width="9.25" style="109" bestFit="1" customWidth="1"/>
    <col min="11535" max="11535" width="48.75" style="109" customWidth="1"/>
    <col min="11536" max="11788" width="9" style="109" customWidth="1"/>
    <col min="11789" max="11789" width="17" style="109" customWidth="1"/>
    <col min="11790" max="11790" width="9.25" style="109" bestFit="1" customWidth="1"/>
    <col min="11791" max="11791" width="48.75" style="109" customWidth="1"/>
    <col min="11792" max="12044" width="9" style="109" customWidth="1"/>
    <col min="12045" max="12045" width="17" style="109" customWidth="1"/>
    <col min="12046" max="12046" width="9.25" style="109" bestFit="1" customWidth="1"/>
    <col min="12047" max="12047" width="48.75" style="109" customWidth="1"/>
    <col min="12048" max="12300" width="9" style="109" customWidth="1"/>
    <col min="12301" max="12301" width="17" style="109" customWidth="1"/>
    <col min="12302" max="12302" width="9.25" style="109" bestFit="1" customWidth="1"/>
    <col min="12303" max="12303" width="48.75" style="109" customWidth="1"/>
    <col min="12304" max="12556" width="9" style="109" customWidth="1"/>
    <col min="12557" max="12557" width="17" style="109" customWidth="1"/>
    <col min="12558" max="12558" width="9.25" style="109" bestFit="1" customWidth="1"/>
    <col min="12559" max="12559" width="48.75" style="109" customWidth="1"/>
    <col min="12560" max="12812" width="9" style="109" customWidth="1"/>
    <col min="12813" max="12813" width="17" style="109" customWidth="1"/>
    <col min="12814" max="12814" width="9.25" style="109" bestFit="1" customWidth="1"/>
    <col min="12815" max="12815" width="48.75" style="109" customWidth="1"/>
    <col min="12816" max="13068" width="9" style="109" customWidth="1"/>
    <col min="13069" max="13069" width="17" style="109" customWidth="1"/>
    <col min="13070" max="13070" width="9.25" style="109" bestFit="1" customWidth="1"/>
    <col min="13071" max="13071" width="48.75" style="109" customWidth="1"/>
    <col min="13072" max="13324" width="9" style="109" customWidth="1"/>
    <col min="13325" max="13325" width="17" style="109" customWidth="1"/>
    <col min="13326" max="13326" width="9.25" style="109" bestFit="1" customWidth="1"/>
    <col min="13327" max="13327" width="48.75" style="109" customWidth="1"/>
    <col min="13328" max="13580" width="9" style="109" customWidth="1"/>
    <col min="13581" max="13581" width="17" style="109" customWidth="1"/>
    <col min="13582" max="13582" width="9.25" style="109" bestFit="1" customWidth="1"/>
    <col min="13583" max="13583" width="48.75" style="109" customWidth="1"/>
    <col min="13584" max="13836" width="9" style="109" customWidth="1"/>
    <col min="13837" max="13837" width="17" style="109" customWidth="1"/>
    <col min="13838" max="13838" width="9.25" style="109" bestFit="1" customWidth="1"/>
    <col min="13839" max="13839" width="48.75" style="109" customWidth="1"/>
    <col min="13840" max="14092" width="9" style="109" customWidth="1"/>
    <col min="14093" max="14093" width="17" style="109" customWidth="1"/>
    <col min="14094" max="14094" width="9.25" style="109" bestFit="1" customWidth="1"/>
    <col min="14095" max="14095" width="48.75" style="109" customWidth="1"/>
    <col min="14096" max="14348" width="9" style="109" customWidth="1"/>
    <col min="14349" max="14349" width="17" style="109" customWidth="1"/>
    <col min="14350" max="14350" width="9.25" style="109" bestFit="1" customWidth="1"/>
    <col min="14351" max="14351" width="48.75" style="109" customWidth="1"/>
    <col min="14352" max="14604" width="9" style="109" customWidth="1"/>
    <col min="14605" max="14605" width="17" style="109" customWidth="1"/>
    <col min="14606" max="14606" width="9.25" style="109" bestFit="1" customWidth="1"/>
    <col min="14607" max="14607" width="48.75" style="109" customWidth="1"/>
    <col min="14608" max="14860" width="9" style="109" customWidth="1"/>
    <col min="14861" max="14861" width="17" style="109" customWidth="1"/>
    <col min="14862" max="14862" width="9.25" style="109" bestFit="1" customWidth="1"/>
    <col min="14863" max="14863" width="48.75" style="109" customWidth="1"/>
    <col min="14864" max="15116" width="9" style="109" customWidth="1"/>
    <col min="15117" max="15117" width="17" style="109" customWidth="1"/>
    <col min="15118" max="15118" width="9.25" style="109" bestFit="1" customWidth="1"/>
    <col min="15119" max="15119" width="48.75" style="109" customWidth="1"/>
    <col min="15120" max="15372" width="9" style="109" customWidth="1"/>
    <col min="15373" max="15373" width="17" style="109" customWidth="1"/>
    <col min="15374" max="15374" width="9.25" style="109" bestFit="1" customWidth="1"/>
    <col min="15375" max="15375" width="48.75" style="109" customWidth="1"/>
    <col min="15376" max="15628" width="9" style="109" customWidth="1"/>
    <col min="15629" max="15629" width="17" style="109" customWidth="1"/>
    <col min="15630" max="15630" width="9.25" style="109" bestFit="1" customWidth="1"/>
    <col min="15631" max="15631" width="48.75" style="109" customWidth="1"/>
    <col min="15632" max="15884" width="9" style="109" customWidth="1"/>
    <col min="15885" max="15885" width="17" style="109" customWidth="1"/>
    <col min="15886" max="15886" width="9.25" style="109" bestFit="1" customWidth="1"/>
    <col min="15887" max="15887" width="48.75" style="109" customWidth="1"/>
    <col min="15888" max="16140" width="9" style="109" customWidth="1"/>
    <col min="16141" max="16141" width="17" style="109" customWidth="1"/>
    <col min="16142" max="16142" width="9.25" style="109" bestFit="1" customWidth="1"/>
    <col min="16143" max="16143" width="48.75" style="109" customWidth="1"/>
    <col min="16144" max="16384" width="9" style="109" customWidth="1"/>
  </cols>
  <sheetData>
    <row r="1" spans="1:16" s="57" customFormat="1" ht="6" customHeight="1" x14ac:dyDescent="0.15">
      <c r="J1" s="82"/>
      <c r="K1" s="94"/>
      <c r="L1" s="94"/>
    </row>
    <row r="2" spans="1:16" ht="21" customHeight="1" x14ac:dyDescent="0.15">
      <c r="A2" s="329" t="s">
        <v>8</v>
      </c>
      <c r="B2" s="329"/>
      <c r="C2" s="329"/>
      <c r="D2" s="329"/>
      <c r="E2" s="329"/>
      <c r="F2" s="329"/>
      <c r="G2" s="329"/>
      <c r="H2" s="329"/>
      <c r="I2" s="329"/>
      <c r="J2" s="329"/>
      <c r="K2" s="329"/>
      <c r="L2" s="329"/>
      <c r="M2" s="329"/>
      <c r="N2" s="329"/>
      <c r="O2" s="329"/>
      <c r="P2" s="122"/>
    </row>
    <row r="3" spans="1:16" ht="15" customHeight="1" x14ac:dyDescent="0.15">
      <c r="A3" s="330"/>
      <c r="B3" s="330"/>
      <c r="C3" s="330"/>
      <c r="D3" s="330"/>
      <c r="E3" s="330"/>
      <c r="F3" s="330"/>
      <c r="G3" s="330"/>
      <c r="H3" s="330"/>
      <c r="I3" s="330"/>
      <c r="J3" s="330"/>
      <c r="K3" s="330"/>
      <c r="L3" s="330"/>
      <c r="M3" s="330"/>
      <c r="N3" s="330"/>
      <c r="O3" s="330"/>
      <c r="P3" s="122"/>
    </row>
    <row r="4" spans="1:16" ht="24.95" customHeight="1" x14ac:dyDescent="0.15">
      <c r="A4" s="114"/>
      <c r="B4" s="331" t="s">
        <v>23</v>
      </c>
      <c r="C4" s="331"/>
      <c r="D4" s="331"/>
      <c r="E4" s="445" t="str">
        <f>"延岡市中小企業"&amp;入力画面!C14</f>
        <v>延岡市中小企業販路開拓支援事業（展示会）【県外】）</v>
      </c>
      <c r="F4" s="445"/>
      <c r="G4" s="445"/>
      <c r="H4" s="445"/>
      <c r="I4" s="445"/>
      <c r="J4" s="445"/>
      <c r="K4" s="445"/>
      <c r="L4" s="445"/>
      <c r="M4" s="445"/>
      <c r="N4" s="445"/>
      <c r="O4" s="445"/>
    </row>
    <row r="5" spans="1:16" ht="24.95" customHeight="1" x14ac:dyDescent="0.15">
      <c r="A5" s="114"/>
      <c r="B5" s="331" t="s">
        <v>84</v>
      </c>
      <c r="C5" s="331"/>
      <c r="D5" s="331"/>
      <c r="E5" s="333">
        <f>入力画面!C8</f>
        <v>0</v>
      </c>
      <c r="F5" s="333"/>
      <c r="G5" s="333"/>
      <c r="H5" s="333"/>
      <c r="I5" s="333"/>
      <c r="J5" s="368" t="s">
        <v>106</v>
      </c>
      <c r="K5" s="370"/>
      <c r="L5" s="446" t="str">
        <f>入力画面!G16</f>
        <v>フードスタイル関西</v>
      </c>
      <c r="M5" s="446"/>
      <c r="N5" s="446"/>
      <c r="O5" s="446"/>
    </row>
    <row r="6" spans="1:16" ht="24.95" customHeight="1" x14ac:dyDescent="0.15">
      <c r="A6" s="114"/>
      <c r="B6" s="331" t="s">
        <v>110</v>
      </c>
      <c r="C6" s="331"/>
      <c r="D6" s="331"/>
      <c r="E6" s="333">
        <f>入力画面!C12</f>
        <v>0</v>
      </c>
      <c r="F6" s="333"/>
      <c r="G6" s="333"/>
      <c r="H6" s="333"/>
      <c r="I6" s="333"/>
      <c r="J6" s="334" t="s">
        <v>139</v>
      </c>
      <c r="K6" s="335"/>
      <c r="L6" s="343" t="str">
        <f>事業計画書!L7</f>
        <v>インテックス大阪</v>
      </c>
      <c r="M6" s="343"/>
      <c r="N6" s="343"/>
      <c r="O6" s="343"/>
    </row>
    <row r="7" spans="1:16" ht="24.95" customHeight="1" x14ac:dyDescent="0.15">
      <c r="A7" s="114"/>
      <c r="B7" s="331" t="s">
        <v>114</v>
      </c>
      <c r="C7" s="331"/>
      <c r="D7" s="331"/>
      <c r="E7" s="331" t="str">
        <f>入力画面!G10&amp;" ～ "&amp;入力画面!G12</f>
        <v>令和8年　　1月　　27日 ～ 令和8年　　1月　　29日</v>
      </c>
      <c r="F7" s="331"/>
      <c r="G7" s="331"/>
      <c r="H7" s="331"/>
      <c r="I7" s="331"/>
      <c r="J7" s="331"/>
      <c r="K7" s="331"/>
      <c r="L7" s="331"/>
      <c r="M7" s="331"/>
      <c r="N7" s="331"/>
      <c r="O7" s="331"/>
    </row>
    <row r="8" spans="1:16" ht="24.95" customHeight="1" x14ac:dyDescent="0.15">
      <c r="A8" s="114"/>
      <c r="B8" s="447" t="s">
        <v>57</v>
      </c>
      <c r="C8" s="448"/>
      <c r="D8" s="448"/>
      <c r="E8" s="451" t="str">
        <f>IF(COUNTIF(E4,"*展示会*"),データ!B4,データ!B2)</f>
        <v>企業見本市（フードスタイル関西）への出展・参加を通じて、本市工業の技術製品のＰＲ及び新販路の開拓を行う。</v>
      </c>
      <c r="F8" s="452"/>
      <c r="G8" s="452"/>
      <c r="H8" s="452"/>
      <c r="I8" s="452"/>
      <c r="J8" s="452"/>
      <c r="K8" s="452"/>
      <c r="L8" s="452"/>
      <c r="M8" s="452"/>
      <c r="N8" s="452"/>
      <c r="O8" s="453"/>
    </row>
    <row r="9" spans="1:16" ht="24.95" customHeight="1" x14ac:dyDescent="0.15">
      <c r="A9" s="114"/>
      <c r="B9" s="449"/>
      <c r="C9" s="450"/>
      <c r="D9" s="450"/>
      <c r="E9" s="454"/>
      <c r="F9" s="455"/>
      <c r="G9" s="455"/>
      <c r="H9" s="455"/>
      <c r="I9" s="455"/>
      <c r="J9" s="455"/>
      <c r="K9" s="455"/>
      <c r="L9" s="455"/>
      <c r="M9" s="455"/>
      <c r="N9" s="455"/>
      <c r="O9" s="456"/>
    </row>
    <row r="10" spans="1:16" ht="24.95" customHeight="1" x14ac:dyDescent="0.15">
      <c r="A10" s="114"/>
      <c r="B10" s="339" t="s">
        <v>138</v>
      </c>
      <c r="C10" s="340"/>
      <c r="D10" s="340"/>
      <c r="E10" s="340"/>
      <c r="F10" s="340"/>
      <c r="G10" s="341"/>
      <c r="H10" s="341"/>
      <c r="I10" s="341"/>
      <c r="J10" s="331" t="s">
        <v>108</v>
      </c>
      <c r="K10" s="331"/>
      <c r="L10" s="339"/>
      <c r="M10" s="335"/>
      <c r="N10" s="338"/>
      <c r="O10" s="338"/>
    </row>
    <row r="11" spans="1:16" ht="24.95" customHeight="1" x14ac:dyDescent="0.15">
      <c r="A11" s="114"/>
      <c r="B11" s="334"/>
      <c r="C11" s="341"/>
      <c r="D11" s="341"/>
      <c r="E11" s="341"/>
      <c r="F11" s="341"/>
      <c r="G11" s="341"/>
      <c r="H11" s="341"/>
      <c r="I11" s="341"/>
      <c r="J11" s="338"/>
      <c r="K11" s="338"/>
      <c r="L11" s="334"/>
      <c r="M11" s="342"/>
      <c r="N11" s="343"/>
      <c r="O11" s="343"/>
    </row>
    <row r="12" spans="1:16" ht="24.95" customHeight="1" x14ac:dyDescent="0.15">
      <c r="A12" s="114"/>
      <c r="B12" s="334"/>
      <c r="C12" s="341"/>
      <c r="D12" s="341"/>
      <c r="E12" s="341"/>
      <c r="F12" s="341"/>
      <c r="G12" s="341"/>
      <c r="H12" s="341"/>
      <c r="I12" s="341"/>
      <c r="J12" s="338"/>
      <c r="K12" s="338"/>
      <c r="L12" s="334"/>
      <c r="M12" s="342"/>
      <c r="N12" s="343"/>
      <c r="O12" s="343"/>
    </row>
    <row r="13" spans="1:16" ht="21" customHeight="1" x14ac:dyDescent="0.15">
      <c r="A13" s="113"/>
      <c r="B13" s="116" t="s">
        <v>118</v>
      </c>
      <c r="C13" s="116"/>
      <c r="D13" s="116"/>
      <c r="E13" s="116"/>
      <c r="F13" s="116"/>
      <c r="G13" s="116"/>
      <c r="H13" s="118"/>
      <c r="I13" s="116"/>
      <c r="J13" s="116"/>
      <c r="K13" s="116"/>
      <c r="L13" s="116"/>
      <c r="M13" s="116"/>
      <c r="N13" s="116"/>
      <c r="O13" s="116"/>
    </row>
    <row r="14" spans="1:16" ht="24.95" customHeight="1" x14ac:dyDescent="0.15">
      <c r="A14" s="329" t="s">
        <v>163</v>
      </c>
      <c r="B14" s="329"/>
      <c r="C14" s="329"/>
      <c r="D14" s="329"/>
      <c r="E14" s="329"/>
      <c r="F14" s="329"/>
      <c r="G14" s="329"/>
      <c r="H14" s="329"/>
      <c r="I14" s="329"/>
      <c r="J14" s="329"/>
      <c r="K14" s="329"/>
      <c r="L14" s="329"/>
      <c r="M14" s="329"/>
      <c r="N14" s="329"/>
      <c r="O14" s="329"/>
      <c r="P14" s="122"/>
    </row>
    <row r="15" spans="1:16" ht="9.75" customHeight="1" x14ac:dyDescent="0.15">
      <c r="A15" s="330"/>
      <c r="B15" s="330"/>
      <c r="C15" s="330"/>
      <c r="D15" s="330"/>
      <c r="E15" s="330"/>
      <c r="F15" s="330"/>
      <c r="G15" s="330"/>
      <c r="H15" s="330"/>
      <c r="I15" s="330"/>
      <c r="J15" s="330"/>
      <c r="K15" s="330"/>
      <c r="L15" s="330"/>
      <c r="M15" s="330"/>
      <c r="N15" s="330"/>
      <c r="O15" s="330"/>
      <c r="P15" s="122"/>
    </row>
    <row r="16" spans="1:16" ht="24.95" customHeight="1" x14ac:dyDescent="0.15">
      <c r="A16" s="114"/>
      <c r="B16" s="117" t="s">
        <v>97</v>
      </c>
      <c r="C16" s="117"/>
      <c r="D16" s="117"/>
      <c r="E16" s="117"/>
      <c r="F16" s="117"/>
      <c r="G16" s="117"/>
      <c r="H16" s="119"/>
      <c r="I16" s="117"/>
      <c r="J16" s="117"/>
      <c r="K16" s="117"/>
      <c r="L16" s="117"/>
      <c r="M16" s="117"/>
      <c r="N16" s="117"/>
      <c r="O16" s="117"/>
    </row>
    <row r="17" spans="1:15" s="111" customFormat="1" ht="24.95" customHeight="1" x14ac:dyDescent="0.15">
      <c r="A17" s="115"/>
      <c r="B17" s="344" t="s">
        <v>121</v>
      </c>
      <c r="C17" s="345"/>
      <c r="D17" s="346"/>
      <c r="E17" s="347" t="s">
        <v>98</v>
      </c>
      <c r="F17" s="348"/>
      <c r="G17" s="348"/>
      <c r="H17" s="349"/>
      <c r="I17" s="350" t="s">
        <v>116</v>
      </c>
      <c r="J17" s="351"/>
      <c r="K17" s="351"/>
      <c r="L17" s="351"/>
      <c r="M17" s="351"/>
      <c r="N17" s="351"/>
      <c r="O17" s="352"/>
    </row>
    <row r="18" spans="1:15" ht="24.95" customHeight="1" x14ac:dyDescent="0.15">
      <c r="A18" s="114"/>
      <c r="B18" s="334" t="s">
        <v>119</v>
      </c>
      <c r="C18" s="341"/>
      <c r="D18" s="335"/>
      <c r="E18" s="353"/>
      <c r="F18" s="354"/>
      <c r="G18" s="354"/>
      <c r="H18" s="355"/>
      <c r="I18" s="334" t="s">
        <v>167</v>
      </c>
      <c r="J18" s="341"/>
      <c r="K18" s="341"/>
      <c r="L18" s="341"/>
      <c r="M18" s="341"/>
      <c r="N18" s="341"/>
      <c r="O18" s="335"/>
    </row>
    <row r="19" spans="1:15" ht="24.95" customHeight="1" x14ac:dyDescent="0.15">
      <c r="A19" s="114"/>
      <c r="B19" s="334" t="s">
        <v>99</v>
      </c>
      <c r="C19" s="341"/>
      <c r="D19" s="335"/>
      <c r="E19" s="353"/>
      <c r="F19" s="354"/>
      <c r="G19" s="354"/>
      <c r="H19" s="355"/>
      <c r="I19" s="334"/>
      <c r="J19" s="341"/>
      <c r="K19" s="341"/>
      <c r="L19" s="341"/>
      <c r="M19" s="341"/>
      <c r="N19" s="341"/>
      <c r="O19" s="335"/>
    </row>
    <row r="20" spans="1:15" ht="24.95" customHeight="1" x14ac:dyDescent="0.15">
      <c r="A20" s="114"/>
      <c r="B20" s="356" t="s">
        <v>120</v>
      </c>
      <c r="C20" s="357"/>
      <c r="D20" s="358"/>
      <c r="E20" s="359"/>
      <c r="F20" s="360"/>
      <c r="G20" s="360"/>
      <c r="H20" s="361"/>
      <c r="I20" s="334"/>
      <c r="J20" s="341"/>
      <c r="K20" s="341"/>
      <c r="L20" s="341"/>
      <c r="M20" s="341"/>
      <c r="N20" s="341"/>
      <c r="O20" s="335"/>
    </row>
    <row r="21" spans="1:15" ht="24.95" customHeight="1" x14ac:dyDescent="0.15">
      <c r="A21" s="114"/>
      <c r="B21" s="362" t="s">
        <v>63</v>
      </c>
      <c r="C21" s="363"/>
      <c r="D21" s="364"/>
      <c r="E21" s="365">
        <f>SUM(E18:H20)</f>
        <v>0</v>
      </c>
      <c r="F21" s="366"/>
      <c r="G21" s="366"/>
      <c r="H21" s="367"/>
      <c r="I21" s="116"/>
      <c r="J21" s="121"/>
      <c r="K21" s="121"/>
      <c r="L21" s="121"/>
      <c r="M21" s="121"/>
      <c r="N21" s="121"/>
      <c r="O21" s="121"/>
    </row>
    <row r="22" spans="1:15" ht="6" customHeight="1" x14ac:dyDescent="0.15">
      <c r="A22" s="114"/>
      <c r="B22" s="117"/>
      <c r="C22" s="117"/>
      <c r="D22" s="117"/>
      <c r="E22" s="117"/>
      <c r="F22" s="117"/>
      <c r="G22" s="117"/>
      <c r="H22" s="119"/>
      <c r="I22" s="117"/>
      <c r="J22" s="117"/>
      <c r="K22" s="117"/>
      <c r="L22" s="117"/>
      <c r="M22" s="117"/>
      <c r="N22" s="117"/>
      <c r="O22" s="117"/>
    </row>
    <row r="23" spans="1:15" ht="24.95" customHeight="1" x14ac:dyDescent="0.15">
      <c r="A23" s="114"/>
      <c r="B23" s="117" t="s">
        <v>101</v>
      </c>
      <c r="C23" s="117"/>
      <c r="D23" s="117"/>
      <c r="E23" s="117"/>
      <c r="F23" s="117"/>
      <c r="G23" s="117"/>
      <c r="H23" s="119"/>
      <c r="I23" s="117"/>
      <c r="J23" s="117"/>
      <c r="K23" s="117"/>
      <c r="L23" s="117"/>
      <c r="M23" s="117"/>
      <c r="N23" s="117"/>
      <c r="O23" s="117"/>
    </row>
    <row r="24" spans="1:15" s="111" customFormat="1" ht="24.95" customHeight="1" x14ac:dyDescent="0.15">
      <c r="A24" s="115"/>
      <c r="B24" s="344" t="s">
        <v>123</v>
      </c>
      <c r="C24" s="345"/>
      <c r="D24" s="346"/>
      <c r="E24" s="347" t="s">
        <v>98</v>
      </c>
      <c r="F24" s="348"/>
      <c r="G24" s="348"/>
      <c r="H24" s="349"/>
      <c r="I24" s="350" t="s">
        <v>116</v>
      </c>
      <c r="J24" s="351"/>
      <c r="K24" s="351"/>
      <c r="L24" s="351"/>
      <c r="M24" s="351"/>
      <c r="N24" s="351"/>
      <c r="O24" s="352"/>
    </row>
    <row r="25" spans="1:15" s="111" customFormat="1" ht="24.95" customHeight="1" x14ac:dyDescent="0.15">
      <c r="A25" s="115"/>
      <c r="B25" s="334" t="str">
        <f>IF(COUNTIF(E4,"*販路開拓*"),"ブース設営費","受  講  料")</f>
        <v>ブース設営費</v>
      </c>
      <c r="C25" s="341"/>
      <c r="D25" s="335"/>
      <c r="E25" s="353"/>
      <c r="F25" s="354"/>
      <c r="G25" s="354"/>
      <c r="H25" s="355"/>
      <c r="I25" s="368"/>
      <c r="J25" s="369"/>
      <c r="K25" s="369"/>
      <c r="L25" s="369"/>
      <c r="M25" s="369"/>
      <c r="N25" s="369"/>
      <c r="O25" s="370"/>
    </row>
    <row r="26" spans="1:15" s="111" customFormat="1" ht="24.95" customHeight="1" x14ac:dyDescent="0.15">
      <c r="A26" s="115"/>
      <c r="B26" s="334" t="str">
        <f>IF(COUNTIF(E4,"*中小企業大学校*"),"","物品搬送費")</f>
        <v>物品搬送費</v>
      </c>
      <c r="C26" s="341"/>
      <c r="D26" s="335"/>
      <c r="E26" s="353"/>
      <c r="F26" s="354"/>
      <c r="G26" s="354"/>
      <c r="H26" s="355"/>
      <c r="I26" s="334"/>
      <c r="J26" s="341"/>
      <c r="K26" s="341"/>
      <c r="L26" s="341"/>
      <c r="M26" s="341"/>
      <c r="N26" s="341"/>
      <c r="O26" s="335"/>
    </row>
    <row r="27" spans="1:15" s="111" customFormat="1" ht="24.95" customHeight="1" x14ac:dyDescent="0.15">
      <c r="A27" s="115"/>
      <c r="B27" s="334" t="str">
        <f>IF(COUNTIF(E4,"*中小企業大学校*"),"","電気使用料")</f>
        <v>電気使用料</v>
      </c>
      <c r="C27" s="341"/>
      <c r="D27" s="335"/>
      <c r="E27" s="353"/>
      <c r="F27" s="354"/>
      <c r="G27" s="354"/>
      <c r="H27" s="355"/>
      <c r="I27" s="334"/>
      <c r="J27" s="341"/>
      <c r="K27" s="341"/>
      <c r="L27" s="341"/>
      <c r="M27" s="341"/>
      <c r="N27" s="341"/>
      <c r="O27" s="335"/>
    </row>
    <row r="28" spans="1:15" s="111" customFormat="1" ht="24.95" customHeight="1" x14ac:dyDescent="0.15">
      <c r="A28" s="115"/>
      <c r="B28" s="371" t="str">
        <f>IF(COUNTIF(E4,"*中小企業大学校*"),"","参加者旅費")</f>
        <v>参加者旅費</v>
      </c>
      <c r="C28" s="372"/>
      <c r="D28" s="373"/>
      <c r="E28" s="380"/>
      <c r="F28" s="381"/>
      <c r="G28" s="381"/>
      <c r="H28" s="382"/>
      <c r="I28" s="371"/>
      <c r="J28" s="372"/>
      <c r="K28" s="372"/>
      <c r="L28" s="372"/>
      <c r="M28" s="372"/>
      <c r="N28" s="372"/>
      <c r="O28" s="373"/>
    </row>
    <row r="29" spans="1:15" s="111" customFormat="1" ht="24.95" customHeight="1" x14ac:dyDescent="0.15">
      <c r="A29" s="115"/>
      <c r="B29" s="377"/>
      <c r="C29" s="378"/>
      <c r="D29" s="379"/>
      <c r="E29" s="386"/>
      <c r="F29" s="387"/>
      <c r="G29" s="387"/>
      <c r="H29" s="388"/>
      <c r="I29" s="389"/>
      <c r="J29" s="390"/>
      <c r="K29" s="390"/>
      <c r="L29" s="390"/>
      <c r="M29" s="390"/>
      <c r="N29" s="390"/>
      <c r="O29" s="391"/>
    </row>
    <row r="30" spans="1:15" ht="24.95" customHeight="1" x14ac:dyDescent="0.15">
      <c r="A30" s="114"/>
      <c r="B30" s="362" t="s">
        <v>102</v>
      </c>
      <c r="C30" s="363"/>
      <c r="D30" s="364"/>
      <c r="E30" s="365">
        <f>SUM(E25:H29)</f>
        <v>0</v>
      </c>
      <c r="F30" s="366"/>
      <c r="G30" s="366"/>
      <c r="H30" s="367"/>
      <c r="I30" s="120"/>
      <c r="J30" s="121"/>
      <c r="K30" s="121"/>
      <c r="L30" s="121"/>
      <c r="M30" s="121"/>
      <c r="N30" s="121"/>
      <c r="O30" s="121"/>
    </row>
    <row r="31" spans="1:15" ht="19.5" customHeight="1" x14ac:dyDescent="0.15">
      <c r="J31" s="114" t="s">
        <v>151</v>
      </c>
      <c r="K31" s="114"/>
      <c r="L31" s="114"/>
      <c r="M31" s="114"/>
      <c r="N31" s="114"/>
    </row>
    <row r="32" spans="1:15" ht="19.5" customHeight="1" x14ac:dyDescent="0.15">
      <c r="J32" s="203" t="str">
        <f>入力画面!C6</f>
        <v>令和 　年 　月　 日</v>
      </c>
      <c r="K32" s="114"/>
      <c r="L32" s="114"/>
      <c r="M32" s="114"/>
      <c r="N32" s="114"/>
    </row>
    <row r="33" spans="10:15" ht="19.5" customHeight="1" x14ac:dyDescent="0.15">
      <c r="J33" s="114">
        <f>入力画面!C12</f>
        <v>0</v>
      </c>
      <c r="K33" s="114"/>
      <c r="L33" s="114"/>
      <c r="M33" s="114"/>
      <c r="N33" s="114"/>
    </row>
    <row r="34" spans="10:15" ht="19.5" customHeight="1" x14ac:dyDescent="0.15">
      <c r="J34" s="114">
        <f>入力画面!C8</f>
        <v>0</v>
      </c>
      <c r="K34" s="114"/>
      <c r="L34" s="114"/>
      <c r="M34" s="114"/>
      <c r="N34" s="114"/>
    </row>
    <row r="35" spans="10:15" ht="19.5" customHeight="1" x14ac:dyDescent="0.15">
      <c r="J35" s="204" t="str">
        <f>入力画面!C10&amp;" 　　 "&amp;""</f>
        <v xml:space="preserve"> 　　 </v>
      </c>
      <c r="K35" s="204"/>
      <c r="L35" s="204"/>
      <c r="M35" s="204"/>
      <c r="N35" s="204"/>
      <c r="O35" s="205"/>
    </row>
  </sheetData>
  <mergeCells count="61">
    <mergeCell ref="B8:D9"/>
    <mergeCell ref="E8:O9"/>
    <mergeCell ref="B28:D29"/>
    <mergeCell ref="E28:H29"/>
    <mergeCell ref="I28:O29"/>
    <mergeCell ref="B27:D27"/>
    <mergeCell ref="E27:H27"/>
    <mergeCell ref="I27:O27"/>
    <mergeCell ref="B21:D21"/>
    <mergeCell ref="E21:H21"/>
    <mergeCell ref="B24:D24"/>
    <mergeCell ref="E24:H24"/>
    <mergeCell ref="I24:O24"/>
    <mergeCell ref="B19:D19"/>
    <mergeCell ref="E19:H19"/>
    <mergeCell ref="I19:O19"/>
    <mergeCell ref="B30:D30"/>
    <mergeCell ref="E30:H30"/>
    <mergeCell ref="B25:D25"/>
    <mergeCell ref="E25:H25"/>
    <mergeCell ref="I25:O25"/>
    <mergeCell ref="B26:D26"/>
    <mergeCell ref="E26:H26"/>
    <mergeCell ref="I26:O26"/>
    <mergeCell ref="B20:D20"/>
    <mergeCell ref="E20:H20"/>
    <mergeCell ref="I20:O20"/>
    <mergeCell ref="A15:O15"/>
    <mergeCell ref="B17:D17"/>
    <mergeCell ref="E17:H17"/>
    <mergeCell ref="I17:O17"/>
    <mergeCell ref="B18:D18"/>
    <mergeCell ref="E18:H18"/>
    <mergeCell ref="I18:O18"/>
    <mergeCell ref="B12:F12"/>
    <mergeCell ref="G12:I12"/>
    <mergeCell ref="J12:L12"/>
    <mergeCell ref="M12:O12"/>
    <mergeCell ref="A14:O14"/>
    <mergeCell ref="B10:F10"/>
    <mergeCell ref="G10:I10"/>
    <mergeCell ref="J10:L10"/>
    <mergeCell ref="M10:O10"/>
    <mergeCell ref="B11:F11"/>
    <mergeCell ref="G11:I11"/>
    <mergeCell ref="J11:L11"/>
    <mergeCell ref="M11:O11"/>
    <mergeCell ref="B6:D6"/>
    <mergeCell ref="E6:I6"/>
    <mergeCell ref="J6:K6"/>
    <mergeCell ref="L6:O6"/>
    <mergeCell ref="B7:D7"/>
    <mergeCell ref="E7:O7"/>
    <mergeCell ref="A2:O2"/>
    <mergeCell ref="A3:O3"/>
    <mergeCell ref="B4:D4"/>
    <mergeCell ref="E4:O4"/>
    <mergeCell ref="B5:D5"/>
    <mergeCell ref="E5:I5"/>
    <mergeCell ref="J5:K5"/>
    <mergeCell ref="L5:O5"/>
  </mergeCells>
  <phoneticPr fontId="3"/>
  <pageMargins left="0.55118110236220474" right="0.55118110236220474" top="0.98425196850393681" bottom="0.78740157480314965"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P23"/>
  <sheetViews>
    <sheetView view="pageBreakPreview" zoomScaleNormal="100" zoomScaleSheetLayoutView="100" workbookViewId="0">
      <selection activeCell="R28" sqref="R28"/>
    </sheetView>
  </sheetViews>
  <sheetFormatPr defaultRowHeight="13.5" x14ac:dyDescent="0.15"/>
  <cols>
    <col min="1" max="7" width="5.625" style="220" customWidth="1"/>
    <col min="8" max="8" width="5.625" style="240" customWidth="1"/>
    <col min="9" max="16" width="5.625" style="220" customWidth="1"/>
    <col min="17" max="268" width="9" style="220"/>
    <col min="269" max="269" width="17" style="220" customWidth="1"/>
    <col min="270" max="270" width="9.25" style="220" bestFit="1" customWidth="1"/>
    <col min="271" max="271" width="48.75" style="220" customWidth="1"/>
    <col min="272" max="524" width="9" style="220"/>
    <col min="525" max="525" width="17" style="220" customWidth="1"/>
    <col min="526" max="526" width="9.25" style="220" bestFit="1" customWidth="1"/>
    <col min="527" max="527" width="48.75" style="220" customWidth="1"/>
    <col min="528" max="780" width="9" style="220"/>
    <col min="781" max="781" width="17" style="220" customWidth="1"/>
    <col min="782" max="782" width="9.25" style="220" bestFit="1" customWidth="1"/>
    <col min="783" max="783" width="48.75" style="220" customWidth="1"/>
    <col min="784" max="1036" width="9" style="220"/>
    <col min="1037" max="1037" width="17" style="220" customWidth="1"/>
    <col min="1038" max="1038" width="9.25" style="220" bestFit="1" customWidth="1"/>
    <col min="1039" max="1039" width="48.75" style="220" customWidth="1"/>
    <col min="1040" max="1292" width="9" style="220"/>
    <col min="1293" max="1293" width="17" style="220" customWidth="1"/>
    <col min="1294" max="1294" width="9.25" style="220" bestFit="1" customWidth="1"/>
    <col min="1295" max="1295" width="48.75" style="220" customWidth="1"/>
    <col min="1296" max="1548" width="9" style="220"/>
    <col min="1549" max="1549" width="17" style="220" customWidth="1"/>
    <col min="1550" max="1550" width="9.25" style="220" bestFit="1" customWidth="1"/>
    <col min="1551" max="1551" width="48.75" style="220" customWidth="1"/>
    <col min="1552" max="1804" width="9" style="220"/>
    <col min="1805" max="1805" width="17" style="220" customWidth="1"/>
    <col min="1806" max="1806" width="9.25" style="220" bestFit="1" customWidth="1"/>
    <col min="1807" max="1807" width="48.75" style="220" customWidth="1"/>
    <col min="1808" max="2060" width="9" style="220"/>
    <col min="2061" max="2061" width="17" style="220" customWidth="1"/>
    <col min="2062" max="2062" width="9.25" style="220" bestFit="1" customWidth="1"/>
    <col min="2063" max="2063" width="48.75" style="220" customWidth="1"/>
    <col min="2064" max="2316" width="9" style="220"/>
    <col min="2317" max="2317" width="17" style="220" customWidth="1"/>
    <col min="2318" max="2318" width="9.25" style="220" bestFit="1" customWidth="1"/>
    <col min="2319" max="2319" width="48.75" style="220" customWidth="1"/>
    <col min="2320" max="2572" width="9" style="220"/>
    <col min="2573" max="2573" width="17" style="220" customWidth="1"/>
    <col min="2574" max="2574" width="9.25" style="220" bestFit="1" customWidth="1"/>
    <col min="2575" max="2575" width="48.75" style="220" customWidth="1"/>
    <col min="2576" max="2828" width="9" style="220"/>
    <col min="2829" max="2829" width="17" style="220" customWidth="1"/>
    <col min="2830" max="2830" width="9.25" style="220" bestFit="1" customWidth="1"/>
    <col min="2831" max="2831" width="48.75" style="220" customWidth="1"/>
    <col min="2832" max="3084" width="9" style="220"/>
    <col min="3085" max="3085" width="17" style="220" customWidth="1"/>
    <col min="3086" max="3086" width="9.25" style="220" bestFit="1" customWidth="1"/>
    <col min="3087" max="3087" width="48.75" style="220" customWidth="1"/>
    <col min="3088" max="3340" width="9" style="220"/>
    <col min="3341" max="3341" width="17" style="220" customWidth="1"/>
    <col min="3342" max="3342" width="9.25" style="220" bestFit="1" customWidth="1"/>
    <col min="3343" max="3343" width="48.75" style="220" customWidth="1"/>
    <col min="3344" max="3596" width="9" style="220"/>
    <col min="3597" max="3597" width="17" style="220" customWidth="1"/>
    <col min="3598" max="3598" width="9.25" style="220" bestFit="1" customWidth="1"/>
    <col min="3599" max="3599" width="48.75" style="220" customWidth="1"/>
    <col min="3600" max="3852" width="9" style="220"/>
    <col min="3853" max="3853" width="17" style="220" customWidth="1"/>
    <col min="3854" max="3854" width="9.25" style="220" bestFit="1" customWidth="1"/>
    <col min="3855" max="3855" width="48.75" style="220" customWidth="1"/>
    <col min="3856" max="4108" width="9" style="220"/>
    <col min="4109" max="4109" width="17" style="220" customWidth="1"/>
    <col min="4110" max="4110" width="9.25" style="220" bestFit="1" customWidth="1"/>
    <col min="4111" max="4111" width="48.75" style="220" customWidth="1"/>
    <col min="4112" max="4364" width="9" style="220"/>
    <col min="4365" max="4365" width="17" style="220" customWidth="1"/>
    <col min="4366" max="4366" width="9.25" style="220" bestFit="1" customWidth="1"/>
    <col min="4367" max="4367" width="48.75" style="220" customWidth="1"/>
    <col min="4368" max="4620" width="9" style="220"/>
    <col min="4621" max="4621" width="17" style="220" customWidth="1"/>
    <col min="4622" max="4622" width="9.25" style="220" bestFit="1" customWidth="1"/>
    <col min="4623" max="4623" width="48.75" style="220" customWidth="1"/>
    <col min="4624" max="4876" width="9" style="220"/>
    <col min="4877" max="4877" width="17" style="220" customWidth="1"/>
    <col min="4878" max="4878" width="9.25" style="220" bestFit="1" customWidth="1"/>
    <col min="4879" max="4879" width="48.75" style="220" customWidth="1"/>
    <col min="4880" max="5132" width="9" style="220"/>
    <col min="5133" max="5133" width="17" style="220" customWidth="1"/>
    <col min="5134" max="5134" width="9.25" style="220" bestFit="1" customWidth="1"/>
    <col min="5135" max="5135" width="48.75" style="220" customWidth="1"/>
    <col min="5136" max="5388" width="9" style="220"/>
    <col min="5389" max="5389" width="17" style="220" customWidth="1"/>
    <col min="5390" max="5390" width="9.25" style="220" bestFit="1" customWidth="1"/>
    <col min="5391" max="5391" width="48.75" style="220" customWidth="1"/>
    <col min="5392" max="5644" width="9" style="220"/>
    <col min="5645" max="5645" width="17" style="220" customWidth="1"/>
    <col min="5646" max="5646" width="9.25" style="220" bestFit="1" customWidth="1"/>
    <col min="5647" max="5647" width="48.75" style="220" customWidth="1"/>
    <col min="5648" max="5900" width="9" style="220"/>
    <col min="5901" max="5901" width="17" style="220" customWidth="1"/>
    <col min="5902" max="5902" width="9.25" style="220" bestFit="1" customWidth="1"/>
    <col min="5903" max="5903" width="48.75" style="220" customWidth="1"/>
    <col min="5904" max="6156" width="9" style="220"/>
    <col min="6157" max="6157" width="17" style="220" customWidth="1"/>
    <col min="6158" max="6158" width="9.25" style="220" bestFit="1" customWidth="1"/>
    <col min="6159" max="6159" width="48.75" style="220" customWidth="1"/>
    <col min="6160" max="6412" width="9" style="220"/>
    <col min="6413" max="6413" width="17" style="220" customWidth="1"/>
    <col min="6414" max="6414" width="9.25" style="220" bestFit="1" customWidth="1"/>
    <col min="6415" max="6415" width="48.75" style="220" customWidth="1"/>
    <col min="6416" max="6668" width="9" style="220"/>
    <col min="6669" max="6669" width="17" style="220" customWidth="1"/>
    <col min="6670" max="6670" width="9.25" style="220" bestFit="1" customWidth="1"/>
    <col min="6671" max="6671" width="48.75" style="220" customWidth="1"/>
    <col min="6672" max="6924" width="9" style="220"/>
    <col min="6925" max="6925" width="17" style="220" customWidth="1"/>
    <col min="6926" max="6926" width="9.25" style="220" bestFit="1" customWidth="1"/>
    <col min="6927" max="6927" width="48.75" style="220" customWidth="1"/>
    <col min="6928" max="7180" width="9" style="220"/>
    <col min="7181" max="7181" width="17" style="220" customWidth="1"/>
    <col min="7182" max="7182" width="9.25" style="220" bestFit="1" customWidth="1"/>
    <col min="7183" max="7183" width="48.75" style="220" customWidth="1"/>
    <col min="7184" max="7436" width="9" style="220"/>
    <col min="7437" max="7437" width="17" style="220" customWidth="1"/>
    <col min="7438" max="7438" width="9.25" style="220" bestFit="1" customWidth="1"/>
    <col min="7439" max="7439" width="48.75" style="220" customWidth="1"/>
    <col min="7440" max="7692" width="9" style="220"/>
    <col min="7693" max="7693" width="17" style="220" customWidth="1"/>
    <col min="7694" max="7694" width="9.25" style="220" bestFit="1" customWidth="1"/>
    <col min="7695" max="7695" width="48.75" style="220" customWidth="1"/>
    <col min="7696" max="7948" width="9" style="220"/>
    <col min="7949" max="7949" width="17" style="220" customWidth="1"/>
    <col min="7950" max="7950" width="9.25" style="220" bestFit="1" customWidth="1"/>
    <col min="7951" max="7951" width="48.75" style="220" customWidth="1"/>
    <col min="7952" max="8204" width="9" style="220"/>
    <col min="8205" max="8205" width="17" style="220" customWidth="1"/>
    <col min="8206" max="8206" width="9.25" style="220" bestFit="1" customWidth="1"/>
    <col min="8207" max="8207" width="48.75" style="220" customWidth="1"/>
    <col min="8208" max="8460" width="9" style="220"/>
    <col min="8461" max="8461" width="17" style="220" customWidth="1"/>
    <col min="8462" max="8462" width="9.25" style="220" bestFit="1" customWidth="1"/>
    <col min="8463" max="8463" width="48.75" style="220" customWidth="1"/>
    <col min="8464" max="8716" width="9" style="220"/>
    <col min="8717" max="8717" width="17" style="220" customWidth="1"/>
    <col min="8718" max="8718" width="9.25" style="220" bestFit="1" customWidth="1"/>
    <col min="8719" max="8719" width="48.75" style="220" customWidth="1"/>
    <col min="8720" max="8972" width="9" style="220"/>
    <col min="8973" max="8973" width="17" style="220" customWidth="1"/>
    <col min="8974" max="8974" width="9.25" style="220" bestFit="1" customWidth="1"/>
    <col min="8975" max="8975" width="48.75" style="220" customWidth="1"/>
    <col min="8976" max="9228" width="9" style="220"/>
    <col min="9229" max="9229" width="17" style="220" customWidth="1"/>
    <col min="9230" max="9230" width="9.25" style="220" bestFit="1" customWidth="1"/>
    <col min="9231" max="9231" width="48.75" style="220" customWidth="1"/>
    <col min="9232" max="9484" width="9" style="220"/>
    <col min="9485" max="9485" width="17" style="220" customWidth="1"/>
    <col min="9486" max="9486" width="9.25" style="220" bestFit="1" customWidth="1"/>
    <col min="9487" max="9487" width="48.75" style="220" customWidth="1"/>
    <col min="9488" max="9740" width="9" style="220"/>
    <col min="9741" max="9741" width="17" style="220" customWidth="1"/>
    <col min="9742" max="9742" width="9.25" style="220" bestFit="1" customWidth="1"/>
    <col min="9743" max="9743" width="48.75" style="220" customWidth="1"/>
    <col min="9744" max="9996" width="9" style="220"/>
    <col min="9997" max="9997" width="17" style="220" customWidth="1"/>
    <col min="9998" max="9998" width="9.25" style="220" bestFit="1" customWidth="1"/>
    <col min="9999" max="9999" width="48.75" style="220" customWidth="1"/>
    <col min="10000" max="10252" width="9" style="220"/>
    <col min="10253" max="10253" width="17" style="220" customWidth="1"/>
    <col min="10254" max="10254" width="9.25" style="220" bestFit="1" customWidth="1"/>
    <col min="10255" max="10255" width="48.75" style="220" customWidth="1"/>
    <col min="10256" max="10508" width="9" style="220"/>
    <col min="10509" max="10509" width="17" style="220" customWidth="1"/>
    <col min="10510" max="10510" width="9.25" style="220" bestFit="1" customWidth="1"/>
    <col min="10511" max="10511" width="48.75" style="220" customWidth="1"/>
    <col min="10512" max="10764" width="9" style="220"/>
    <col min="10765" max="10765" width="17" style="220" customWidth="1"/>
    <col min="10766" max="10766" width="9.25" style="220" bestFit="1" customWidth="1"/>
    <col min="10767" max="10767" width="48.75" style="220" customWidth="1"/>
    <col min="10768" max="11020" width="9" style="220"/>
    <col min="11021" max="11021" width="17" style="220" customWidth="1"/>
    <col min="11022" max="11022" width="9.25" style="220" bestFit="1" customWidth="1"/>
    <col min="11023" max="11023" width="48.75" style="220" customWidth="1"/>
    <col min="11024" max="11276" width="9" style="220"/>
    <col min="11277" max="11277" width="17" style="220" customWidth="1"/>
    <col min="11278" max="11278" width="9.25" style="220" bestFit="1" customWidth="1"/>
    <col min="11279" max="11279" width="48.75" style="220" customWidth="1"/>
    <col min="11280" max="11532" width="9" style="220"/>
    <col min="11533" max="11533" width="17" style="220" customWidth="1"/>
    <col min="11534" max="11534" width="9.25" style="220" bestFit="1" customWidth="1"/>
    <col min="11535" max="11535" width="48.75" style="220" customWidth="1"/>
    <col min="11536" max="11788" width="9" style="220"/>
    <col min="11789" max="11789" width="17" style="220" customWidth="1"/>
    <col min="11790" max="11790" width="9.25" style="220" bestFit="1" customWidth="1"/>
    <col min="11791" max="11791" width="48.75" style="220" customWidth="1"/>
    <col min="11792" max="12044" width="9" style="220"/>
    <col min="12045" max="12045" width="17" style="220" customWidth="1"/>
    <col min="12046" max="12046" width="9.25" style="220" bestFit="1" customWidth="1"/>
    <col min="12047" max="12047" width="48.75" style="220" customWidth="1"/>
    <col min="12048" max="12300" width="9" style="220"/>
    <col min="12301" max="12301" width="17" style="220" customWidth="1"/>
    <col min="12302" max="12302" width="9.25" style="220" bestFit="1" customWidth="1"/>
    <col min="12303" max="12303" width="48.75" style="220" customWidth="1"/>
    <col min="12304" max="12556" width="9" style="220"/>
    <col min="12557" max="12557" width="17" style="220" customWidth="1"/>
    <col min="12558" max="12558" width="9.25" style="220" bestFit="1" customWidth="1"/>
    <col min="12559" max="12559" width="48.75" style="220" customWidth="1"/>
    <col min="12560" max="12812" width="9" style="220"/>
    <col min="12813" max="12813" width="17" style="220" customWidth="1"/>
    <col min="12814" max="12814" width="9.25" style="220" bestFit="1" customWidth="1"/>
    <col min="12815" max="12815" width="48.75" style="220" customWidth="1"/>
    <col min="12816" max="13068" width="9" style="220"/>
    <col min="13069" max="13069" width="17" style="220" customWidth="1"/>
    <col min="13070" max="13070" width="9.25" style="220" bestFit="1" customWidth="1"/>
    <col min="13071" max="13071" width="48.75" style="220" customWidth="1"/>
    <col min="13072" max="13324" width="9" style="220"/>
    <col min="13325" max="13325" width="17" style="220" customWidth="1"/>
    <col min="13326" max="13326" width="9.25" style="220" bestFit="1" customWidth="1"/>
    <col min="13327" max="13327" width="48.75" style="220" customWidth="1"/>
    <col min="13328" max="13580" width="9" style="220"/>
    <col min="13581" max="13581" width="17" style="220" customWidth="1"/>
    <col min="13582" max="13582" width="9.25" style="220" bestFit="1" customWidth="1"/>
    <col min="13583" max="13583" width="48.75" style="220" customWidth="1"/>
    <col min="13584" max="13836" width="9" style="220"/>
    <col min="13837" max="13837" width="17" style="220" customWidth="1"/>
    <col min="13838" max="13838" width="9.25" style="220" bestFit="1" customWidth="1"/>
    <col min="13839" max="13839" width="48.75" style="220" customWidth="1"/>
    <col min="13840" max="14092" width="9" style="220"/>
    <col min="14093" max="14093" width="17" style="220" customWidth="1"/>
    <col min="14094" max="14094" width="9.25" style="220" bestFit="1" customWidth="1"/>
    <col min="14095" max="14095" width="48.75" style="220" customWidth="1"/>
    <col min="14096" max="14348" width="9" style="220"/>
    <col min="14349" max="14349" width="17" style="220" customWidth="1"/>
    <col min="14350" max="14350" width="9.25" style="220" bestFit="1" customWidth="1"/>
    <col min="14351" max="14351" width="48.75" style="220" customWidth="1"/>
    <col min="14352" max="14604" width="9" style="220"/>
    <col min="14605" max="14605" width="17" style="220" customWidth="1"/>
    <col min="14606" max="14606" width="9.25" style="220" bestFit="1" customWidth="1"/>
    <col min="14607" max="14607" width="48.75" style="220" customWidth="1"/>
    <col min="14608" max="14860" width="9" style="220"/>
    <col min="14861" max="14861" width="17" style="220" customWidth="1"/>
    <col min="14862" max="14862" width="9.25" style="220" bestFit="1" customWidth="1"/>
    <col min="14863" max="14863" width="48.75" style="220" customWidth="1"/>
    <col min="14864" max="15116" width="9" style="220"/>
    <col min="15117" max="15117" width="17" style="220" customWidth="1"/>
    <col min="15118" max="15118" width="9.25" style="220" bestFit="1" customWidth="1"/>
    <col min="15119" max="15119" width="48.75" style="220" customWidth="1"/>
    <col min="15120" max="15372" width="9" style="220"/>
    <col min="15373" max="15373" width="17" style="220" customWidth="1"/>
    <col min="15374" max="15374" width="9.25" style="220" bestFit="1" customWidth="1"/>
    <col min="15375" max="15375" width="48.75" style="220" customWidth="1"/>
    <col min="15376" max="15628" width="9" style="220"/>
    <col min="15629" max="15629" width="17" style="220" customWidth="1"/>
    <col min="15630" max="15630" width="9.25" style="220" bestFit="1" customWidth="1"/>
    <col min="15631" max="15631" width="48.75" style="220" customWidth="1"/>
    <col min="15632" max="15884" width="9" style="220"/>
    <col min="15885" max="15885" width="17" style="220" customWidth="1"/>
    <col min="15886" max="15886" width="9.25" style="220" bestFit="1" customWidth="1"/>
    <col min="15887" max="15887" width="48.75" style="220" customWidth="1"/>
    <col min="15888" max="16140" width="9" style="220"/>
    <col min="16141" max="16141" width="17" style="220" customWidth="1"/>
    <col min="16142" max="16142" width="9.25" style="220" bestFit="1" customWidth="1"/>
    <col min="16143" max="16143" width="48.75" style="220" customWidth="1"/>
    <col min="16144" max="16384" width="9" style="220"/>
  </cols>
  <sheetData>
    <row r="1" spans="1:16" ht="14.25" x14ac:dyDescent="0.15">
      <c r="A1" s="217"/>
      <c r="B1" s="218"/>
      <c r="C1" s="218"/>
      <c r="D1" s="218"/>
      <c r="E1" s="218"/>
      <c r="F1" s="218"/>
      <c r="G1" s="218"/>
      <c r="H1" s="219"/>
      <c r="I1" s="218"/>
      <c r="J1" s="218"/>
      <c r="K1" s="218"/>
      <c r="L1" s="218"/>
      <c r="M1" s="218"/>
      <c r="N1" s="218"/>
      <c r="O1" s="218"/>
    </row>
    <row r="2" spans="1:16" ht="18.75" x14ac:dyDescent="0.15">
      <c r="A2" s="457" t="s">
        <v>204</v>
      </c>
      <c r="B2" s="457"/>
      <c r="C2" s="457"/>
      <c r="D2" s="457"/>
      <c r="E2" s="457"/>
      <c r="F2" s="457"/>
      <c r="G2" s="457"/>
      <c r="H2" s="457"/>
      <c r="I2" s="457"/>
      <c r="J2" s="457"/>
      <c r="K2" s="457"/>
      <c r="L2" s="457"/>
      <c r="M2" s="457"/>
      <c r="N2" s="457"/>
      <c r="O2" s="457"/>
      <c r="P2" s="221"/>
    </row>
    <row r="3" spans="1:16" ht="18.75" x14ac:dyDescent="0.15">
      <c r="A3" s="222"/>
      <c r="B3" s="222"/>
      <c r="C3" s="222"/>
      <c r="D3" s="222"/>
      <c r="E3" s="222"/>
      <c r="F3" s="222"/>
      <c r="G3" s="222"/>
      <c r="H3" s="222"/>
      <c r="I3" s="222"/>
      <c r="J3" s="222"/>
      <c r="K3" s="222"/>
      <c r="L3" s="222"/>
      <c r="M3" s="222"/>
      <c r="N3" s="222"/>
      <c r="O3" s="222"/>
      <c r="P3" s="221"/>
    </row>
    <row r="4" spans="1:16" ht="18.75" x14ac:dyDescent="0.15">
      <c r="A4" s="222"/>
      <c r="B4" s="222"/>
      <c r="C4" s="222"/>
      <c r="D4" s="222"/>
      <c r="E4" s="222"/>
      <c r="F4" s="222"/>
      <c r="G4" s="222"/>
      <c r="H4" s="222"/>
      <c r="I4" s="222"/>
      <c r="J4" s="222"/>
      <c r="K4" s="222"/>
      <c r="L4" s="222"/>
      <c r="M4" s="222"/>
      <c r="N4" s="222"/>
      <c r="O4" s="222"/>
      <c r="P4" s="221"/>
    </row>
    <row r="5" spans="1:16" ht="32.25" customHeight="1" x14ac:dyDescent="0.15">
      <c r="A5" s="223"/>
      <c r="B5" s="224" t="s">
        <v>205</v>
      </c>
      <c r="C5" s="224"/>
      <c r="D5" s="224"/>
      <c r="E5" s="224"/>
      <c r="F5" s="224"/>
      <c r="G5" s="224"/>
      <c r="H5" s="225"/>
      <c r="I5" s="224"/>
      <c r="J5" s="224"/>
      <c r="K5" s="224"/>
      <c r="L5" s="224"/>
      <c r="M5" s="224"/>
      <c r="N5" s="224"/>
      <c r="O5" s="224"/>
    </row>
    <row r="6" spans="1:16" s="227" customFormat="1" ht="32.25" customHeight="1" x14ac:dyDescent="0.15">
      <c r="A6" s="226"/>
      <c r="B6" s="458" t="s">
        <v>206</v>
      </c>
      <c r="C6" s="459"/>
      <c r="D6" s="460"/>
      <c r="E6" s="461" t="s">
        <v>207</v>
      </c>
      <c r="F6" s="462"/>
      <c r="G6" s="462"/>
      <c r="H6" s="463"/>
      <c r="I6" s="464" t="s">
        <v>208</v>
      </c>
      <c r="J6" s="465"/>
      <c r="K6" s="465"/>
      <c r="L6" s="465"/>
      <c r="M6" s="465"/>
      <c r="N6" s="465"/>
      <c r="O6" s="466"/>
    </row>
    <row r="7" spans="1:16" ht="32.25" customHeight="1" x14ac:dyDescent="0.15">
      <c r="A7" s="223"/>
      <c r="B7" s="467" t="s">
        <v>209</v>
      </c>
      <c r="C7" s="468"/>
      <c r="D7" s="469"/>
      <c r="E7" s="470"/>
      <c r="F7" s="471"/>
      <c r="G7" s="471"/>
      <c r="H7" s="472"/>
      <c r="I7" s="473" t="s">
        <v>210</v>
      </c>
      <c r="J7" s="474"/>
      <c r="K7" s="474"/>
      <c r="L7" s="474"/>
      <c r="M7" s="474"/>
      <c r="N7" s="474"/>
      <c r="O7" s="475"/>
    </row>
    <row r="8" spans="1:16" ht="32.25" customHeight="1" x14ac:dyDescent="0.15">
      <c r="A8" s="223"/>
      <c r="B8" s="467" t="s">
        <v>211</v>
      </c>
      <c r="C8" s="468"/>
      <c r="D8" s="469"/>
      <c r="E8" s="470"/>
      <c r="F8" s="471"/>
      <c r="G8" s="471"/>
      <c r="H8" s="472"/>
      <c r="I8" s="467"/>
      <c r="J8" s="468"/>
      <c r="K8" s="468"/>
      <c r="L8" s="468"/>
      <c r="M8" s="468"/>
      <c r="N8" s="468"/>
      <c r="O8" s="469"/>
    </row>
    <row r="9" spans="1:16" ht="32.25" customHeight="1" thickBot="1" x14ac:dyDescent="0.2">
      <c r="A9" s="223"/>
      <c r="B9" s="479" t="s">
        <v>212</v>
      </c>
      <c r="C9" s="480"/>
      <c r="D9" s="481"/>
      <c r="E9" s="470"/>
      <c r="F9" s="471"/>
      <c r="G9" s="471"/>
      <c r="H9" s="472"/>
      <c r="I9" s="467"/>
      <c r="J9" s="468"/>
      <c r="K9" s="468"/>
      <c r="L9" s="468"/>
      <c r="M9" s="468"/>
      <c r="N9" s="468"/>
      <c r="O9" s="469"/>
    </row>
    <row r="10" spans="1:16" ht="32.25" customHeight="1" thickTop="1" x14ac:dyDescent="0.15">
      <c r="A10" s="223"/>
      <c r="B10" s="482" t="s">
        <v>213</v>
      </c>
      <c r="C10" s="483"/>
      <c r="D10" s="484"/>
      <c r="E10" s="485">
        <f>SUM(E7:H9)</f>
        <v>0</v>
      </c>
      <c r="F10" s="486"/>
      <c r="G10" s="486"/>
      <c r="H10" s="487"/>
      <c r="I10" s="218"/>
      <c r="J10" s="228"/>
      <c r="K10" s="228"/>
      <c r="L10" s="228"/>
      <c r="M10" s="228"/>
      <c r="N10" s="228"/>
      <c r="O10" s="228"/>
    </row>
    <row r="11" spans="1:16" ht="32.25" customHeight="1" x14ac:dyDescent="0.15">
      <c r="A11" s="223"/>
      <c r="B11" s="224"/>
      <c r="C11" s="224"/>
      <c r="D11" s="224"/>
      <c r="E11" s="224"/>
      <c r="F11" s="224"/>
      <c r="G11" s="224"/>
      <c r="H11" s="225"/>
      <c r="I11" s="224"/>
      <c r="J11" s="224"/>
      <c r="K11" s="224"/>
      <c r="L11" s="224"/>
      <c r="M11" s="224"/>
      <c r="N11" s="224"/>
      <c r="O11" s="224"/>
    </row>
    <row r="12" spans="1:16" s="227" customFormat="1" ht="32.25" customHeight="1" x14ac:dyDescent="0.15">
      <c r="A12" s="223"/>
      <c r="B12" s="224"/>
      <c r="C12" s="224"/>
      <c r="D12" s="224"/>
      <c r="E12" s="224"/>
      <c r="F12" s="224"/>
      <c r="G12" s="224"/>
      <c r="H12" s="225"/>
      <c r="I12" s="224"/>
      <c r="J12" s="224"/>
      <c r="K12" s="224"/>
      <c r="L12" s="224"/>
      <c r="M12" s="224"/>
      <c r="N12" s="224"/>
      <c r="O12" s="224"/>
      <c r="P12" s="220"/>
    </row>
    <row r="13" spans="1:16" s="227" customFormat="1" ht="32.25" customHeight="1" x14ac:dyDescent="0.15">
      <c r="A13" s="223"/>
      <c r="B13" s="224" t="s">
        <v>214</v>
      </c>
      <c r="C13" s="224"/>
      <c r="D13" s="224"/>
      <c r="E13" s="224"/>
      <c r="F13" s="224"/>
      <c r="G13" s="224"/>
      <c r="H13" s="225"/>
      <c r="I13" s="224"/>
      <c r="J13" s="224"/>
      <c r="K13" s="224"/>
      <c r="L13" s="224"/>
      <c r="M13" s="224"/>
      <c r="N13" s="224"/>
      <c r="O13" s="224"/>
      <c r="P13" s="220"/>
    </row>
    <row r="14" spans="1:16" s="227" customFormat="1" ht="32.25" customHeight="1" x14ac:dyDescent="0.15">
      <c r="A14" s="226"/>
      <c r="B14" s="458" t="s">
        <v>215</v>
      </c>
      <c r="C14" s="459"/>
      <c r="D14" s="460"/>
      <c r="E14" s="461" t="s">
        <v>207</v>
      </c>
      <c r="F14" s="462"/>
      <c r="G14" s="462"/>
      <c r="H14" s="463"/>
      <c r="I14" s="464" t="s">
        <v>208</v>
      </c>
      <c r="J14" s="465"/>
      <c r="K14" s="465"/>
      <c r="L14" s="465"/>
      <c r="M14" s="465"/>
      <c r="N14" s="465"/>
      <c r="O14" s="466"/>
    </row>
    <row r="15" spans="1:16" ht="32.25" customHeight="1" x14ac:dyDescent="0.15">
      <c r="A15" s="226"/>
      <c r="B15" s="467" t="s">
        <v>216</v>
      </c>
      <c r="C15" s="468"/>
      <c r="D15" s="469"/>
      <c r="E15" s="470"/>
      <c r="F15" s="471"/>
      <c r="G15" s="471"/>
      <c r="H15" s="472"/>
      <c r="I15" s="476"/>
      <c r="J15" s="477"/>
      <c r="K15" s="477"/>
      <c r="L15" s="477"/>
      <c r="M15" s="477"/>
      <c r="N15" s="477"/>
      <c r="O15" s="478"/>
      <c r="P15" s="227"/>
    </row>
    <row r="16" spans="1:16" ht="32.25" customHeight="1" x14ac:dyDescent="0.15">
      <c r="A16" s="226"/>
      <c r="B16" s="229"/>
      <c r="C16" s="230"/>
      <c r="D16" s="231"/>
      <c r="E16" s="232"/>
      <c r="F16" s="233"/>
      <c r="G16" s="233"/>
      <c r="H16" s="234"/>
      <c r="I16" s="235"/>
      <c r="J16" s="236"/>
      <c r="K16" s="236"/>
      <c r="L16" s="236"/>
      <c r="M16" s="236"/>
      <c r="N16" s="236"/>
      <c r="O16" s="237"/>
      <c r="P16" s="227"/>
    </row>
    <row r="17" spans="1:16" ht="32.25" customHeight="1" thickBot="1" x14ac:dyDescent="0.2">
      <c r="A17" s="226"/>
      <c r="B17" s="467"/>
      <c r="C17" s="468"/>
      <c r="D17" s="469"/>
      <c r="E17" s="488"/>
      <c r="F17" s="489"/>
      <c r="G17" s="489"/>
      <c r="H17" s="490"/>
      <c r="I17" s="467"/>
      <c r="J17" s="468"/>
      <c r="K17" s="468"/>
      <c r="L17" s="468"/>
      <c r="M17" s="468"/>
      <c r="N17" s="468"/>
      <c r="O17" s="469"/>
      <c r="P17" s="227"/>
    </row>
    <row r="18" spans="1:16" ht="32.25" customHeight="1" thickTop="1" x14ac:dyDescent="0.15">
      <c r="A18" s="223"/>
      <c r="B18" s="482" t="s">
        <v>217</v>
      </c>
      <c r="C18" s="483"/>
      <c r="D18" s="484"/>
      <c r="E18" s="485">
        <f>SUM(E15:H17)</f>
        <v>0</v>
      </c>
      <c r="F18" s="486"/>
      <c r="G18" s="486"/>
      <c r="H18" s="487"/>
      <c r="I18" s="238"/>
      <c r="J18" s="228"/>
      <c r="K18" s="228"/>
      <c r="L18" s="228"/>
      <c r="M18" s="228"/>
      <c r="N18" s="228"/>
      <c r="O18" s="228"/>
    </row>
    <row r="19" spans="1:16" ht="18.75" customHeight="1" x14ac:dyDescent="0.15">
      <c r="B19" s="239"/>
      <c r="J19" s="241" t="s">
        <v>218</v>
      </c>
      <c r="K19" s="241"/>
      <c r="L19" s="241"/>
      <c r="M19" s="241"/>
    </row>
    <row r="20" spans="1:16" ht="18.75" customHeight="1" x14ac:dyDescent="0.15">
      <c r="J20" s="241" t="s">
        <v>219</v>
      </c>
      <c r="K20" s="241"/>
      <c r="L20" s="241"/>
      <c r="M20" s="241"/>
    </row>
    <row r="21" spans="1:16" ht="18.75" customHeight="1" x14ac:dyDescent="0.15">
      <c r="J21" s="241">
        <f>入力画面!C12</f>
        <v>0</v>
      </c>
      <c r="K21" s="241"/>
      <c r="L21" s="241"/>
      <c r="M21" s="241"/>
    </row>
    <row r="22" spans="1:16" ht="18.75" customHeight="1" x14ac:dyDescent="0.15">
      <c r="J22" s="241">
        <f>入力画面!C8</f>
        <v>0</v>
      </c>
      <c r="K22" s="241"/>
      <c r="L22" s="241"/>
      <c r="M22" s="241"/>
    </row>
    <row r="23" spans="1:16" ht="18.75" customHeight="1" x14ac:dyDescent="0.15">
      <c r="J23" s="241">
        <f>入力画面!C10</f>
        <v>0</v>
      </c>
      <c r="K23" s="241"/>
      <c r="L23" s="241"/>
      <c r="M23" s="241"/>
    </row>
  </sheetData>
  <mergeCells count="26">
    <mergeCell ref="B17:D17"/>
    <mergeCell ref="E17:H17"/>
    <mergeCell ref="I17:O17"/>
    <mergeCell ref="B18:D18"/>
    <mergeCell ref="E18:H18"/>
    <mergeCell ref="B15:D15"/>
    <mergeCell ref="E15:H15"/>
    <mergeCell ref="I15:O15"/>
    <mergeCell ref="B8:D8"/>
    <mergeCell ref="E8:H8"/>
    <mergeCell ref="I8:O8"/>
    <mergeCell ref="B9:D9"/>
    <mergeCell ref="E9:H9"/>
    <mergeCell ref="I9:O9"/>
    <mergeCell ref="B10:D10"/>
    <mergeCell ref="E10:H10"/>
    <mergeCell ref="B14:D14"/>
    <mergeCell ref="E14:H14"/>
    <mergeCell ref="I14:O14"/>
    <mergeCell ref="A2:O2"/>
    <mergeCell ref="B6:D6"/>
    <mergeCell ref="E6:H6"/>
    <mergeCell ref="I6:O6"/>
    <mergeCell ref="B7:D7"/>
    <mergeCell ref="E7:H7"/>
    <mergeCell ref="I7:O7"/>
  </mergeCells>
  <phoneticPr fontId="38"/>
  <pageMargins left="0.7" right="0.7" top="0.75" bottom="0.75" header="0.3" footer="0.3"/>
  <pageSetup paperSize="9" scale="9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499984740745262"/>
  </sheetPr>
  <dimension ref="A1:I15"/>
  <sheetViews>
    <sheetView tabSelected="1" zoomScaleSheetLayoutView="100" workbookViewId="0">
      <selection activeCell="D18" sqref="D18:D19"/>
    </sheetView>
  </sheetViews>
  <sheetFormatPr defaultRowHeight="13.5" x14ac:dyDescent="0.15"/>
  <cols>
    <col min="1" max="1" width="35.125" bestFit="1" customWidth="1"/>
    <col min="2" max="2" width="41.75" customWidth="1"/>
    <col min="3" max="3" width="14.125" customWidth="1"/>
    <col min="4" max="4" width="19" customWidth="1"/>
    <col min="5" max="5" width="21.875" customWidth="1"/>
  </cols>
  <sheetData>
    <row r="1" spans="1:9" x14ac:dyDescent="0.15">
      <c r="A1" t="s">
        <v>44</v>
      </c>
      <c r="B1" t="s">
        <v>56</v>
      </c>
      <c r="C1" t="s">
        <v>1</v>
      </c>
      <c r="G1" t="s">
        <v>230</v>
      </c>
    </row>
    <row r="2" spans="1:9" x14ac:dyDescent="0.15">
      <c r="A2" s="206" t="s">
        <v>234</v>
      </c>
      <c r="B2" s="210" t="str">
        <f>入力画面!G16&amp;"への出展・参加を通じて、本市工業の技術製品のＰＲ及び新販路の開拓を行う。"</f>
        <v>フードスタイル関西への出展・参加を通じて、本市工業の技術製品のＰＲ及び新販路の開拓を行う。</v>
      </c>
      <c r="C2" s="206" t="s">
        <v>30</v>
      </c>
      <c r="D2" s="206" t="s">
        <v>177</v>
      </c>
      <c r="E2" s="206" t="s">
        <v>180</v>
      </c>
      <c r="F2" s="206" t="s">
        <v>227</v>
      </c>
      <c r="G2" s="248">
        <v>20000</v>
      </c>
      <c r="H2" s="249">
        <v>0.5</v>
      </c>
      <c r="I2">
        <v>-3</v>
      </c>
    </row>
    <row r="3" spans="1:9" x14ac:dyDescent="0.15">
      <c r="A3" s="206" t="s">
        <v>235</v>
      </c>
      <c r="B3" s="210" t="str">
        <f>入力画面!G16&amp;"への出展・参加を通じて、本市工業の技術製品のＰＲ及び新販路の開拓を行う。"</f>
        <v>フードスタイル関西への出展・参加を通じて、本市工業の技術製品のＰＲ及び新販路の開拓を行う。</v>
      </c>
      <c r="C3" s="206" t="s">
        <v>196</v>
      </c>
      <c r="D3" s="206" t="s">
        <v>177</v>
      </c>
      <c r="E3" s="206" t="s">
        <v>180</v>
      </c>
      <c r="F3" s="206" t="s">
        <v>227</v>
      </c>
      <c r="G3" s="248">
        <v>200000</v>
      </c>
      <c r="H3" s="249">
        <v>0.66666666666666663</v>
      </c>
      <c r="I3">
        <v>-3</v>
      </c>
    </row>
    <row r="4" spans="1:9" x14ac:dyDescent="0.15">
      <c r="A4" s="206" t="s">
        <v>236</v>
      </c>
      <c r="B4" s="211" t="str">
        <f>"企業見本市（"&amp;入力画面!G16&amp;"）への出展・参加を通じて、本市工業の技術製品のＰＲ及び新販路の開拓を行う。"</f>
        <v>企業見本市（フードスタイル関西）への出展・参加を通じて、本市工業の技術製品のＰＲ及び新販路の開拓を行う。</v>
      </c>
      <c r="C4" s="206" t="s">
        <v>233</v>
      </c>
      <c r="D4" s="206" t="s">
        <v>177</v>
      </c>
      <c r="E4" s="206" t="s">
        <v>180</v>
      </c>
      <c r="F4" s="206" t="s">
        <v>227</v>
      </c>
      <c r="G4" s="248">
        <v>100000</v>
      </c>
      <c r="H4" s="249">
        <v>0.5</v>
      </c>
      <c r="I4">
        <v>-3</v>
      </c>
    </row>
    <row r="5" spans="1:9" x14ac:dyDescent="0.15">
      <c r="A5" s="206" t="s">
        <v>237</v>
      </c>
      <c r="B5" s="211" t="str">
        <f>"企業見本市（"&amp;入力画面!G17&amp;"）への出展・参加を通じて、本市工業の技術製品のＰＲ及び新販路の開拓を行う。"</f>
        <v>企業見本市（）への出展・参加を通じて、本市工業の技術製品のＰＲ及び新販路の開拓を行う。</v>
      </c>
      <c r="C5" s="206" t="s">
        <v>232</v>
      </c>
      <c r="D5" s="206" t="s">
        <v>177</v>
      </c>
      <c r="E5" s="206" t="s">
        <v>180</v>
      </c>
      <c r="F5" s="206" t="s">
        <v>227</v>
      </c>
      <c r="G5" s="248">
        <v>100000</v>
      </c>
      <c r="H5" s="249">
        <v>0.33333333333333331</v>
      </c>
      <c r="I5">
        <v>-3</v>
      </c>
    </row>
    <row r="6" spans="1:9" x14ac:dyDescent="0.15">
      <c r="A6" s="206" t="s">
        <v>241</v>
      </c>
      <c r="B6" s="211" t="str">
        <f>"企業見本市（"&amp;入力画面!G18&amp;"）への出展・参加を通じて、本市工業の技術製品のＰＲ及び新販路の開拓を行う。"</f>
        <v>企業見本市（）への出展・参加を通じて、本市工業の技術製品のＰＲ及び新販路の開拓を行う。</v>
      </c>
      <c r="C6" s="206" t="s">
        <v>231</v>
      </c>
      <c r="D6" s="206" t="s">
        <v>177</v>
      </c>
      <c r="E6" s="206" t="s">
        <v>180</v>
      </c>
      <c r="F6" s="206" t="s">
        <v>227</v>
      </c>
      <c r="G6" s="248">
        <v>50000</v>
      </c>
      <c r="H6" s="249">
        <v>0.5</v>
      </c>
      <c r="I6">
        <v>-3</v>
      </c>
    </row>
    <row r="7" spans="1:9" x14ac:dyDescent="0.15">
      <c r="A7" s="206" t="s">
        <v>238</v>
      </c>
      <c r="B7" s="211" t="str">
        <f>"企業見本市（"&amp;入力画面!G16&amp;"）への出展・参加を通じて、本市工業の技術製品のＰＲ及び新販路の開拓を行う。"</f>
        <v>企業見本市（フードスタイル関西）への出展・参加を通じて、本市工業の技術製品のＰＲ及び新販路の開拓を行う。</v>
      </c>
      <c r="C7" s="206" t="s">
        <v>199</v>
      </c>
      <c r="D7" s="206" t="s">
        <v>177</v>
      </c>
      <c r="E7" s="206" t="s">
        <v>180</v>
      </c>
      <c r="F7" s="206" t="s">
        <v>227</v>
      </c>
      <c r="G7" s="248">
        <v>50000</v>
      </c>
      <c r="H7" s="249">
        <v>0.5</v>
      </c>
      <c r="I7">
        <v>-3</v>
      </c>
    </row>
    <row r="8" spans="1:9" x14ac:dyDescent="0.15">
      <c r="A8" s="206" t="s">
        <v>239</v>
      </c>
      <c r="B8" s="211" t="s">
        <v>129</v>
      </c>
      <c r="C8" s="206" t="s">
        <v>60</v>
      </c>
      <c r="D8" t="s">
        <v>200</v>
      </c>
      <c r="E8" s="208" t="s">
        <v>194</v>
      </c>
      <c r="F8" s="206" t="s">
        <v>228</v>
      </c>
      <c r="G8" s="248">
        <v>100000</v>
      </c>
      <c r="H8" s="249">
        <v>0.5</v>
      </c>
      <c r="I8">
        <v>0</v>
      </c>
    </row>
    <row r="9" spans="1:9" x14ac:dyDescent="0.15">
      <c r="A9" s="207" t="s">
        <v>240</v>
      </c>
      <c r="B9" s="210" t="s">
        <v>52</v>
      </c>
      <c r="C9" s="210" t="s">
        <v>89</v>
      </c>
      <c r="D9" s="210" t="s">
        <v>155</v>
      </c>
      <c r="E9" s="210" t="s">
        <v>73</v>
      </c>
      <c r="F9" s="210" t="s">
        <v>228</v>
      </c>
      <c r="G9" s="248">
        <v>200000</v>
      </c>
      <c r="H9" s="249">
        <v>0.66666666666666663</v>
      </c>
      <c r="I9">
        <v>0</v>
      </c>
    </row>
    <row r="10" spans="1:9" x14ac:dyDescent="0.15">
      <c r="A10" s="252" t="s">
        <v>242</v>
      </c>
      <c r="B10" s="206" t="str">
        <f>"中小企業大学校が開催する「"&amp;入力画面!G14&amp;"」を受講し、社員の人材育成を図る。"</f>
        <v>中小企業大学校が開催する「○○○○」を受講し、社員の人材育成を図る。</v>
      </c>
      <c r="C10" s="206" t="s">
        <v>12</v>
      </c>
      <c r="D10" s="208" t="s">
        <v>166</v>
      </c>
      <c r="E10" s="208" t="s">
        <v>58</v>
      </c>
      <c r="F10" s="206" t="s">
        <v>229</v>
      </c>
      <c r="G10" s="248">
        <v>100000</v>
      </c>
      <c r="H10" s="249">
        <v>0.5</v>
      </c>
      <c r="I10">
        <v>0</v>
      </c>
    </row>
    <row r="11" spans="1:9" x14ac:dyDescent="0.15">
      <c r="A11" s="209"/>
      <c r="B11" s="209"/>
    </row>
    <row r="12" spans="1:9" x14ac:dyDescent="0.15">
      <c r="B12" s="209"/>
    </row>
    <row r="13" spans="1:9" x14ac:dyDescent="0.15">
      <c r="A13" s="209"/>
    </row>
    <row r="14" spans="1:9" x14ac:dyDescent="0.15">
      <c r="A14" s="209"/>
      <c r="B14" s="209"/>
    </row>
    <row r="15" spans="1:9" x14ac:dyDescent="0.15">
      <c r="B15" s="209"/>
    </row>
  </sheetData>
  <autoFilter ref="A1:B9" xr:uid="{00000000-0009-0000-0000-00000B000000}">
    <sortState xmlns:xlrd2="http://schemas.microsoft.com/office/spreadsheetml/2017/richdata2" ref="A2:B6">
      <sortCondition ref="A1"/>
    </sortState>
  </autoFilter>
  <phoneticPr fontId="3"/>
  <pageMargins left="0.7" right="0.7" top="0.75" bottom="0.75" header="0.3" footer="0.3"/>
  <pageSetup paperSize="9" scale="53" orientation="portrait" r:id="rId1"/>
  <colBreaks count="1" manualBreakCount="1">
    <brk id="1" max="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B1:M30"/>
  <sheetViews>
    <sheetView view="pageBreakPreview" topLeftCell="A16" zoomScale="85" zoomScaleSheetLayoutView="85" workbookViewId="0">
      <selection activeCell="L13" sqref="L13"/>
    </sheetView>
  </sheetViews>
  <sheetFormatPr defaultRowHeight="13.5" x14ac:dyDescent="0.15"/>
  <cols>
    <col min="1" max="1" width="2.125" style="57" customWidth="1"/>
    <col min="2" max="9" width="9" style="57" customWidth="1"/>
    <col min="10" max="10" width="9.125" style="57" customWidth="1"/>
    <col min="11" max="11" width="8.5" style="57" bestFit="1" customWidth="1"/>
    <col min="12" max="12" width="2.625" style="57" customWidth="1"/>
    <col min="13" max="13" width="8.5" style="57" customWidth="1"/>
    <col min="14" max="14" width="9" style="57" customWidth="1"/>
    <col min="15" max="16384" width="9" style="57"/>
  </cols>
  <sheetData>
    <row r="1" spans="2:13" ht="12" customHeight="1" x14ac:dyDescent="0.15">
      <c r="J1" s="285"/>
      <c r="K1" s="286"/>
      <c r="L1" s="94"/>
      <c r="M1" s="94"/>
    </row>
    <row r="2" spans="2:13" ht="21" customHeight="1" x14ac:dyDescent="0.15">
      <c r="B2" s="293" t="s">
        <v>183</v>
      </c>
      <c r="C2" s="294"/>
      <c r="D2" s="66"/>
      <c r="E2" s="78"/>
      <c r="F2" s="78"/>
      <c r="G2" s="78"/>
      <c r="H2" s="78"/>
      <c r="I2" s="78"/>
      <c r="J2" s="83"/>
      <c r="K2" s="86"/>
      <c r="L2" s="94"/>
      <c r="M2" s="94"/>
    </row>
    <row r="3" spans="2:13" ht="21" customHeight="1" x14ac:dyDescent="0.15">
      <c r="B3" s="295"/>
      <c r="C3" s="296"/>
      <c r="D3" s="67"/>
      <c r="E3" s="68"/>
      <c r="F3" s="68"/>
      <c r="G3" s="68"/>
      <c r="H3" s="68"/>
      <c r="I3" s="287" t="s">
        <v>179</v>
      </c>
      <c r="J3" s="288"/>
      <c r="K3" s="289"/>
    </row>
    <row r="4" spans="2:13" ht="21" customHeight="1" x14ac:dyDescent="0.15">
      <c r="B4" s="59"/>
      <c r="C4" s="68"/>
      <c r="D4" s="68"/>
      <c r="E4" s="68"/>
      <c r="F4" s="68"/>
      <c r="G4" s="68"/>
      <c r="H4" s="68"/>
      <c r="I4" s="68"/>
      <c r="J4" s="68"/>
      <c r="K4" s="87"/>
    </row>
    <row r="5" spans="2:13" ht="21" customHeight="1" x14ac:dyDescent="0.15">
      <c r="B5" s="59"/>
      <c r="C5" s="68"/>
      <c r="D5" s="68"/>
      <c r="E5" s="68"/>
      <c r="F5" s="68"/>
      <c r="G5" s="68"/>
      <c r="H5" s="68"/>
      <c r="I5" s="68"/>
      <c r="J5" s="68"/>
      <c r="K5" s="87"/>
    </row>
    <row r="6" spans="2:13" ht="21" customHeight="1" x14ac:dyDescent="0.2">
      <c r="B6" s="59"/>
      <c r="C6" s="68"/>
      <c r="D6" s="68"/>
      <c r="E6" s="68"/>
      <c r="F6" s="137" t="s">
        <v>175</v>
      </c>
      <c r="G6" s="68"/>
      <c r="H6" s="68"/>
      <c r="I6" s="68"/>
      <c r="J6" s="68"/>
      <c r="K6" s="87"/>
    </row>
    <row r="7" spans="2:13" ht="21" customHeight="1" x14ac:dyDescent="0.15">
      <c r="B7" s="59"/>
      <c r="C7" s="68"/>
      <c r="D7" s="68"/>
      <c r="E7" s="68"/>
      <c r="F7" s="68"/>
      <c r="G7" s="68"/>
      <c r="H7" s="68"/>
      <c r="I7" s="68"/>
      <c r="J7" s="68"/>
      <c r="K7" s="88"/>
      <c r="L7" s="85"/>
      <c r="M7" s="85"/>
    </row>
    <row r="8" spans="2:13" ht="21" customHeight="1" x14ac:dyDescent="0.15">
      <c r="B8" s="297" t="s">
        <v>253</v>
      </c>
      <c r="C8" s="288"/>
      <c r="D8" s="288"/>
      <c r="E8" s="288"/>
      <c r="F8" s="68"/>
      <c r="G8" s="68"/>
      <c r="H8" s="68"/>
      <c r="I8" s="68"/>
      <c r="J8" s="68"/>
      <c r="K8" s="88"/>
      <c r="L8" s="85"/>
      <c r="M8" s="85"/>
    </row>
    <row r="9" spans="2:13" ht="21" customHeight="1" x14ac:dyDescent="0.15">
      <c r="B9" s="297"/>
      <c r="C9" s="288"/>
      <c r="D9" s="288"/>
      <c r="E9" s="288"/>
      <c r="F9" s="68"/>
      <c r="G9" s="68"/>
      <c r="H9" s="68"/>
      <c r="I9" s="68"/>
      <c r="J9" s="68"/>
      <c r="K9" s="88"/>
      <c r="L9" s="85"/>
      <c r="M9" s="85"/>
    </row>
    <row r="10" spans="2:13" ht="21" customHeight="1" x14ac:dyDescent="0.15">
      <c r="B10" s="59"/>
      <c r="C10" s="68"/>
      <c r="D10" s="68"/>
      <c r="E10" s="68"/>
      <c r="F10" s="68"/>
      <c r="G10" s="73" t="s">
        <v>32</v>
      </c>
      <c r="H10" s="291" t="str">
        <f>"  "&amp;入力画面!C12</f>
        <v xml:space="preserve">  </v>
      </c>
      <c r="I10" s="291"/>
      <c r="J10" s="291"/>
      <c r="K10" s="292"/>
      <c r="L10" s="85"/>
      <c r="M10" s="85"/>
    </row>
    <row r="11" spans="2:13" ht="21" customHeight="1" x14ac:dyDescent="0.15">
      <c r="B11" s="59"/>
      <c r="C11" s="68"/>
      <c r="D11" s="68"/>
      <c r="E11" s="68"/>
      <c r="F11" s="68"/>
      <c r="G11" s="73" t="s">
        <v>31</v>
      </c>
      <c r="H11" s="291" t="str">
        <f>"  "&amp;入力画面!C8</f>
        <v xml:space="preserve">  </v>
      </c>
      <c r="I11" s="291"/>
      <c r="J11" s="291"/>
      <c r="K11" s="292"/>
    </row>
    <row r="12" spans="2:13" ht="21" customHeight="1" x14ac:dyDescent="0.15">
      <c r="B12" s="59"/>
      <c r="C12" s="68"/>
      <c r="D12" s="68"/>
      <c r="E12" s="68"/>
      <c r="F12" s="69"/>
      <c r="G12" s="73"/>
      <c r="H12" s="291" t="str">
        <f>"  "&amp;入力画面!C10</f>
        <v xml:space="preserve">  </v>
      </c>
      <c r="I12" s="291"/>
      <c r="J12" s="291"/>
      <c r="K12" s="89"/>
    </row>
    <row r="13" spans="2:13" ht="21" customHeight="1" x14ac:dyDescent="0.15">
      <c r="B13" s="59"/>
      <c r="C13" s="68"/>
      <c r="D13" s="68"/>
      <c r="E13" s="68"/>
      <c r="F13" s="79"/>
      <c r="G13" s="68"/>
      <c r="H13" s="68"/>
      <c r="I13" s="68"/>
      <c r="J13" s="68"/>
      <c r="K13" s="87"/>
    </row>
    <row r="14" spans="2:13" ht="21" customHeight="1" x14ac:dyDescent="0.15">
      <c r="B14" s="61" t="s">
        <v>90</v>
      </c>
      <c r="C14" s="72"/>
      <c r="D14" s="72"/>
      <c r="E14" s="76"/>
      <c r="F14" s="76"/>
      <c r="G14" s="76"/>
      <c r="H14" s="76"/>
      <c r="I14" s="76"/>
      <c r="J14" s="76"/>
      <c r="K14" s="90"/>
      <c r="L14" s="95"/>
      <c r="M14" s="95"/>
    </row>
    <row r="15" spans="2:13" s="58" customFormat="1" ht="21" customHeight="1" x14ac:dyDescent="0.15">
      <c r="B15" s="61" t="s">
        <v>185</v>
      </c>
      <c r="C15" s="76"/>
      <c r="D15" s="76"/>
      <c r="E15" s="76"/>
      <c r="F15" s="76"/>
      <c r="G15" s="76"/>
      <c r="H15" s="76"/>
      <c r="I15" s="76"/>
      <c r="J15" s="76"/>
      <c r="K15" s="90"/>
    </row>
    <row r="16" spans="2:13" s="58" customFormat="1" ht="21" customHeight="1" x14ac:dyDescent="0.15">
      <c r="B16" s="61" t="s">
        <v>195</v>
      </c>
      <c r="C16" s="76"/>
      <c r="D16" s="76"/>
      <c r="E16" s="76"/>
      <c r="F16" s="76"/>
      <c r="G16" s="76"/>
      <c r="H16" s="76"/>
      <c r="I16" s="76"/>
      <c r="J16" s="76"/>
      <c r="K16" s="90"/>
    </row>
    <row r="17" spans="2:13" s="58" customFormat="1" ht="21" customHeight="1" x14ac:dyDescent="0.15">
      <c r="B17" s="62"/>
      <c r="C17" s="71"/>
      <c r="D17" s="76"/>
      <c r="E17" s="76"/>
      <c r="F17" s="76"/>
      <c r="G17" s="76"/>
      <c r="H17" s="76"/>
      <c r="I17" s="76"/>
      <c r="J17" s="76"/>
      <c r="K17" s="91"/>
    </row>
    <row r="18" spans="2:13" s="58" customFormat="1" ht="21" customHeight="1" x14ac:dyDescent="0.15">
      <c r="B18" s="62"/>
      <c r="C18" s="71"/>
      <c r="D18" s="76"/>
      <c r="E18" s="76"/>
      <c r="F18" s="298" t="s">
        <v>6</v>
      </c>
      <c r="G18" s="298"/>
      <c r="H18" s="76"/>
      <c r="I18" s="76"/>
      <c r="J18" s="76"/>
      <c r="K18" s="91"/>
    </row>
    <row r="19" spans="2:13" s="58" customFormat="1" ht="21" customHeight="1" x14ac:dyDescent="0.15">
      <c r="B19" s="62"/>
      <c r="C19" s="71"/>
      <c r="D19" s="76"/>
      <c r="E19" s="76"/>
      <c r="F19" s="76"/>
      <c r="G19" s="76"/>
      <c r="H19" s="76"/>
      <c r="I19" s="76"/>
      <c r="J19" s="76"/>
      <c r="K19" s="91"/>
    </row>
    <row r="20" spans="2:13" s="58" customFormat="1" ht="21" customHeight="1" x14ac:dyDescent="0.15">
      <c r="B20" s="62"/>
      <c r="C20" s="71"/>
      <c r="D20" s="76"/>
      <c r="E20" s="76"/>
      <c r="F20" s="76"/>
      <c r="G20" s="76"/>
      <c r="H20" s="76"/>
      <c r="I20" s="76"/>
      <c r="J20" s="76"/>
      <c r="K20" s="91"/>
    </row>
    <row r="21" spans="2:13" s="58" customFormat="1" ht="40.5" customHeight="1" x14ac:dyDescent="0.15">
      <c r="B21" s="63"/>
      <c r="C21" s="493" t="s">
        <v>176</v>
      </c>
      <c r="D21" s="493"/>
      <c r="E21" s="493" t="s">
        <v>187</v>
      </c>
      <c r="F21" s="493"/>
      <c r="G21" s="493"/>
      <c r="H21" s="493"/>
      <c r="I21" s="493"/>
      <c r="J21" s="493"/>
      <c r="K21" s="92"/>
    </row>
    <row r="22" spans="2:13" ht="40.5" customHeight="1" x14ac:dyDescent="0.15">
      <c r="B22" s="64"/>
      <c r="C22" s="493"/>
      <c r="D22" s="493"/>
      <c r="E22" s="493" t="s">
        <v>107</v>
      </c>
      <c r="F22" s="493"/>
      <c r="G22" s="494"/>
      <c r="H22" s="309" t="s">
        <v>100</v>
      </c>
      <c r="I22" s="493"/>
      <c r="J22" s="493"/>
      <c r="K22" s="87"/>
    </row>
    <row r="23" spans="2:13" s="58" customFormat="1" ht="40.5" customHeight="1" x14ac:dyDescent="0.15">
      <c r="B23" s="64"/>
      <c r="C23" s="493" t="s">
        <v>82</v>
      </c>
      <c r="D23" s="493"/>
      <c r="E23" s="492">
        <f>事業計画書!E33</f>
        <v>0</v>
      </c>
      <c r="F23" s="492"/>
      <c r="G23" s="497"/>
      <c r="H23" s="491"/>
      <c r="I23" s="492"/>
      <c r="J23" s="492"/>
      <c r="K23" s="92"/>
    </row>
    <row r="24" spans="2:13" s="58" customFormat="1" ht="40.5" customHeight="1" x14ac:dyDescent="0.15">
      <c r="B24" s="63"/>
      <c r="C24" s="493" t="s">
        <v>103</v>
      </c>
      <c r="D24" s="493"/>
      <c r="E24" s="492">
        <f>事業計画書!E33</f>
        <v>0</v>
      </c>
      <c r="F24" s="492"/>
      <c r="G24" s="497"/>
      <c r="H24" s="491"/>
      <c r="I24" s="492"/>
      <c r="J24" s="492"/>
      <c r="K24" s="92"/>
    </row>
    <row r="25" spans="2:13" ht="40.5" customHeight="1" x14ac:dyDescent="0.15">
      <c r="B25" s="59"/>
      <c r="C25" s="493" t="s">
        <v>178</v>
      </c>
      <c r="D25" s="493"/>
      <c r="E25" s="492">
        <f>事業計画書!E20</f>
        <v>0</v>
      </c>
      <c r="F25" s="492"/>
      <c r="G25" s="497"/>
      <c r="H25" s="491"/>
      <c r="I25" s="492"/>
      <c r="J25" s="492"/>
      <c r="K25" s="88"/>
      <c r="L25" s="85"/>
      <c r="M25" s="85"/>
    </row>
    <row r="26" spans="2:13" ht="40.5" customHeight="1" x14ac:dyDescent="0.15">
      <c r="B26" s="64"/>
      <c r="C26" s="493" t="s">
        <v>86</v>
      </c>
      <c r="D26" s="493"/>
      <c r="E26" s="498" t="s">
        <v>181</v>
      </c>
      <c r="F26" s="498"/>
      <c r="G26" s="499"/>
      <c r="H26" s="500" t="s">
        <v>181</v>
      </c>
      <c r="I26" s="498"/>
      <c r="J26" s="498"/>
      <c r="K26" s="87"/>
    </row>
    <row r="27" spans="2:13" ht="85.5" customHeight="1" x14ac:dyDescent="0.15">
      <c r="B27" s="63"/>
      <c r="C27" s="495" t="s">
        <v>182</v>
      </c>
      <c r="D27" s="493"/>
      <c r="E27" s="496"/>
      <c r="F27" s="496"/>
      <c r="G27" s="496"/>
      <c r="H27" s="496"/>
      <c r="I27" s="496"/>
      <c r="J27" s="496"/>
      <c r="K27" s="87"/>
    </row>
    <row r="28" spans="2:13" ht="21" customHeight="1" x14ac:dyDescent="0.15">
      <c r="B28" s="64"/>
      <c r="C28" s="296"/>
      <c r="D28" s="296"/>
      <c r="E28" s="132"/>
      <c r="F28" s="132"/>
      <c r="G28" s="132"/>
      <c r="H28" s="132"/>
      <c r="I28" s="132"/>
      <c r="J28" s="132"/>
      <c r="K28" s="87"/>
    </row>
    <row r="29" spans="2:13" ht="21" customHeight="1" x14ac:dyDescent="0.15">
      <c r="B29" s="65"/>
      <c r="C29" s="75"/>
      <c r="D29" s="75"/>
      <c r="E29" s="75"/>
      <c r="F29" s="75"/>
      <c r="G29" s="75"/>
      <c r="H29" s="75"/>
      <c r="I29" s="75"/>
      <c r="J29" s="75"/>
      <c r="K29" s="93"/>
      <c r="L29" s="85"/>
      <c r="M29" s="85"/>
    </row>
    <row r="30" spans="2:13" ht="18" customHeight="1" x14ac:dyDescent="0.15"/>
  </sheetData>
  <mergeCells count="28">
    <mergeCell ref="C27:D27"/>
    <mergeCell ref="E27:J27"/>
    <mergeCell ref="C28:D28"/>
    <mergeCell ref="B2:C3"/>
    <mergeCell ref="B8:E9"/>
    <mergeCell ref="C25:D25"/>
    <mergeCell ref="E25:G25"/>
    <mergeCell ref="H25:J25"/>
    <mergeCell ref="C26:D26"/>
    <mergeCell ref="E26:G26"/>
    <mergeCell ref="H26:J26"/>
    <mergeCell ref="C23:D23"/>
    <mergeCell ref="E23:G23"/>
    <mergeCell ref="H23:J23"/>
    <mergeCell ref="C24:D24"/>
    <mergeCell ref="E24:G24"/>
    <mergeCell ref="H24:J24"/>
    <mergeCell ref="F18:G18"/>
    <mergeCell ref="C21:D21"/>
    <mergeCell ref="E21:J21"/>
    <mergeCell ref="C22:D22"/>
    <mergeCell ref="E22:G22"/>
    <mergeCell ref="H22:J22"/>
    <mergeCell ref="J1:K1"/>
    <mergeCell ref="I3:K3"/>
    <mergeCell ref="H10:K10"/>
    <mergeCell ref="H11:K11"/>
    <mergeCell ref="H12:J12"/>
  </mergeCells>
  <phoneticPr fontId="3"/>
  <pageMargins left="0.51181102362204722" right="0.31496062992125984"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A1:P33"/>
  <sheetViews>
    <sheetView view="pageBreakPreview" topLeftCell="A16" zoomScale="85" zoomScaleSheetLayoutView="85" workbookViewId="0">
      <selection activeCell="J6" sqref="J6:K6"/>
    </sheetView>
  </sheetViews>
  <sheetFormatPr defaultRowHeight="13.5" x14ac:dyDescent="0.15"/>
  <cols>
    <col min="1" max="1" width="1.375" style="109" customWidth="1"/>
    <col min="2" max="7" width="5.625" style="109" customWidth="1"/>
    <col min="8" max="8" width="5.625" style="212" customWidth="1"/>
    <col min="9" max="9" width="7" style="109" customWidth="1"/>
    <col min="10" max="14" width="5.625" style="109" customWidth="1"/>
    <col min="15" max="15" width="21.625" style="109" customWidth="1"/>
    <col min="16" max="16" width="3.125" style="109" customWidth="1"/>
    <col min="17" max="268" width="9" style="109" customWidth="1"/>
    <col min="269" max="269" width="17" style="109" customWidth="1"/>
    <col min="270" max="270" width="9.25" style="109" bestFit="1" customWidth="1"/>
    <col min="271" max="271" width="48.75" style="109" customWidth="1"/>
    <col min="272" max="524" width="9" style="109" customWidth="1"/>
    <col min="525" max="525" width="17" style="109" customWidth="1"/>
    <col min="526" max="526" width="9.25" style="109" bestFit="1" customWidth="1"/>
    <col min="527" max="527" width="48.75" style="109" customWidth="1"/>
    <col min="528" max="780" width="9" style="109" customWidth="1"/>
    <col min="781" max="781" width="17" style="109" customWidth="1"/>
    <col min="782" max="782" width="9.25" style="109" bestFit="1" customWidth="1"/>
    <col min="783" max="783" width="48.75" style="109" customWidth="1"/>
    <col min="784" max="1036" width="9" style="109" customWidth="1"/>
    <col min="1037" max="1037" width="17" style="109" customWidth="1"/>
    <col min="1038" max="1038" width="9.25" style="109" bestFit="1" customWidth="1"/>
    <col min="1039" max="1039" width="48.75" style="109" customWidth="1"/>
    <col min="1040" max="1292" width="9" style="109" customWidth="1"/>
    <col min="1293" max="1293" width="17" style="109" customWidth="1"/>
    <col min="1294" max="1294" width="9.25" style="109" bestFit="1" customWidth="1"/>
    <col min="1295" max="1295" width="48.75" style="109" customWidth="1"/>
    <col min="1296" max="1548" width="9" style="109" customWidth="1"/>
    <col min="1549" max="1549" width="17" style="109" customWidth="1"/>
    <col min="1550" max="1550" width="9.25" style="109" bestFit="1" customWidth="1"/>
    <col min="1551" max="1551" width="48.75" style="109" customWidth="1"/>
    <col min="1552" max="1804" width="9" style="109" customWidth="1"/>
    <col min="1805" max="1805" width="17" style="109" customWidth="1"/>
    <col min="1806" max="1806" width="9.25" style="109" bestFit="1" customWidth="1"/>
    <col min="1807" max="1807" width="48.75" style="109" customWidth="1"/>
    <col min="1808" max="2060" width="9" style="109" customWidth="1"/>
    <col min="2061" max="2061" width="17" style="109" customWidth="1"/>
    <col min="2062" max="2062" width="9.25" style="109" bestFit="1" customWidth="1"/>
    <col min="2063" max="2063" width="48.75" style="109" customWidth="1"/>
    <col min="2064" max="2316" width="9" style="109" customWidth="1"/>
    <col min="2317" max="2317" width="17" style="109" customWidth="1"/>
    <col min="2318" max="2318" width="9.25" style="109" bestFit="1" customWidth="1"/>
    <col min="2319" max="2319" width="48.75" style="109" customWidth="1"/>
    <col min="2320" max="2572" width="9" style="109" customWidth="1"/>
    <col min="2573" max="2573" width="17" style="109" customWidth="1"/>
    <col min="2574" max="2574" width="9.25" style="109" bestFit="1" customWidth="1"/>
    <col min="2575" max="2575" width="48.75" style="109" customWidth="1"/>
    <col min="2576" max="2828" width="9" style="109" customWidth="1"/>
    <col min="2829" max="2829" width="17" style="109" customWidth="1"/>
    <col min="2830" max="2830" width="9.25" style="109" bestFit="1" customWidth="1"/>
    <col min="2831" max="2831" width="48.75" style="109" customWidth="1"/>
    <col min="2832" max="3084" width="9" style="109" customWidth="1"/>
    <col min="3085" max="3085" width="17" style="109" customWidth="1"/>
    <col min="3086" max="3086" width="9.25" style="109" bestFit="1" customWidth="1"/>
    <col min="3087" max="3087" width="48.75" style="109" customWidth="1"/>
    <col min="3088" max="3340" width="9" style="109" customWidth="1"/>
    <col min="3341" max="3341" width="17" style="109" customWidth="1"/>
    <col min="3342" max="3342" width="9.25" style="109" bestFit="1" customWidth="1"/>
    <col min="3343" max="3343" width="48.75" style="109" customWidth="1"/>
    <col min="3344" max="3596" width="9" style="109" customWidth="1"/>
    <col min="3597" max="3597" width="17" style="109" customWidth="1"/>
    <col min="3598" max="3598" width="9.25" style="109" bestFit="1" customWidth="1"/>
    <col min="3599" max="3599" width="48.75" style="109" customWidth="1"/>
    <col min="3600" max="3852" width="9" style="109" customWidth="1"/>
    <col min="3853" max="3853" width="17" style="109" customWidth="1"/>
    <col min="3854" max="3854" width="9.25" style="109" bestFit="1" customWidth="1"/>
    <col min="3855" max="3855" width="48.75" style="109" customWidth="1"/>
    <col min="3856" max="4108" width="9" style="109" customWidth="1"/>
    <col min="4109" max="4109" width="17" style="109" customWidth="1"/>
    <col min="4110" max="4110" width="9.25" style="109" bestFit="1" customWidth="1"/>
    <col min="4111" max="4111" width="48.75" style="109" customWidth="1"/>
    <col min="4112" max="4364" width="9" style="109" customWidth="1"/>
    <col min="4365" max="4365" width="17" style="109" customWidth="1"/>
    <col min="4366" max="4366" width="9.25" style="109" bestFit="1" customWidth="1"/>
    <col min="4367" max="4367" width="48.75" style="109" customWidth="1"/>
    <col min="4368" max="4620" width="9" style="109" customWidth="1"/>
    <col min="4621" max="4621" width="17" style="109" customWidth="1"/>
    <col min="4622" max="4622" width="9.25" style="109" bestFit="1" customWidth="1"/>
    <col min="4623" max="4623" width="48.75" style="109" customWidth="1"/>
    <col min="4624" max="4876" width="9" style="109" customWidth="1"/>
    <col min="4877" max="4877" width="17" style="109" customWidth="1"/>
    <col min="4878" max="4878" width="9.25" style="109" bestFit="1" customWidth="1"/>
    <col min="4879" max="4879" width="48.75" style="109" customWidth="1"/>
    <col min="4880" max="5132" width="9" style="109" customWidth="1"/>
    <col min="5133" max="5133" width="17" style="109" customWidth="1"/>
    <col min="5134" max="5134" width="9.25" style="109" bestFit="1" customWidth="1"/>
    <col min="5135" max="5135" width="48.75" style="109" customWidth="1"/>
    <col min="5136" max="5388" width="9" style="109" customWidth="1"/>
    <col min="5389" max="5389" width="17" style="109" customWidth="1"/>
    <col min="5390" max="5390" width="9.25" style="109" bestFit="1" customWidth="1"/>
    <col min="5391" max="5391" width="48.75" style="109" customWidth="1"/>
    <col min="5392" max="5644" width="9" style="109" customWidth="1"/>
    <col min="5645" max="5645" width="17" style="109" customWidth="1"/>
    <col min="5646" max="5646" width="9.25" style="109" bestFit="1" customWidth="1"/>
    <col min="5647" max="5647" width="48.75" style="109" customWidth="1"/>
    <col min="5648" max="5900" width="9" style="109" customWidth="1"/>
    <col min="5901" max="5901" width="17" style="109" customWidth="1"/>
    <col min="5902" max="5902" width="9.25" style="109" bestFit="1" customWidth="1"/>
    <col min="5903" max="5903" width="48.75" style="109" customWidth="1"/>
    <col min="5904" max="6156" width="9" style="109" customWidth="1"/>
    <col min="6157" max="6157" width="17" style="109" customWidth="1"/>
    <col min="6158" max="6158" width="9.25" style="109" bestFit="1" customWidth="1"/>
    <col min="6159" max="6159" width="48.75" style="109" customWidth="1"/>
    <col min="6160" max="6412" width="9" style="109" customWidth="1"/>
    <col min="6413" max="6413" width="17" style="109" customWidth="1"/>
    <col min="6414" max="6414" width="9.25" style="109" bestFit="1" customWidth="1"/>
    <col min="6415" max="6415" width="48.75" style="109" customWidth="1"/>
    <col min="6416" max="6668" width="9" style="109" customWidth="1"/>
    <col min="6669" max="6669" width="17" style="109" customWidth="1"/>
    <col min="6670" max="6670" width="9.25" style="109" bestFit="1" customWidth="1"/>
    <col min="6671" max="6671" width="48.75" style="109" customWidth="1"/>
    <col min="6672" max="6924" width="9" style="109" customWidth="1"/>
    <col min="6925" max="6925" width="17" style="109" customWidth="1"/>
    <col min="6926" max="6926" width="9.25" style="109" bestFit="1" customWidth="1"/>
    <col min="6927" max="6927" width="48.75" style="109" customWidth="1"/>
    <col min="6928" max="7180" width="9" style="109" customWidth="1"/>
    <col min="7181" max="7181" width="17" style="109" customWidth="1"/>
    <col min="7182" max="7182" width="9.25" style="109" bestFit="1" customWidth="1"/>
    <col min="7183" max="7183" width="48.75" style="109" customWidth="1"/>
    <col min="7184" max="7436" width="9" style="109" customWidth="1"/>
    <col min="7437" max="7437" width="17" style="109" customWidth="1"/>
    <col min="7438" max="7438" width="9.25" style="109" bestFit="1" customWidth="1"/>
    <col min="7439" max="7439" width="48.75" style="109" customWidth="1"/>
    <col min="7440" max="7692" width="9" style="109" customWidth="1"/>
    <col min="7693" max="7693" width="17" style="109" customWidth="1"/>
    <col min="7694" max="7694" width="9.25" style="109" bestFit="1" customWidth="1"/>
    <col min="7695" max="7695" width="48.75" style="109" customWidth="1"/>
    <col min="7696" max="7948" width="9" style="109" customWidth="1"/>
    <col min="7949" max="7949" width="17" style="109" customWidth="1"/>
    <col min="7950" max="7950" width="9.25" style="109" bestFit="1" customWidth="1"/>
    <col min="7951" max="7951" width="48.75" style="109" customWidth="1"/>
    <col min="7952" max="8204" width="9" style="109" customWidth="1"/>
    <col min="8205" max="8205" width="17" style="109" customWidth="1"/>
    <col min="8206" max="8206" width="9.25" style="109" bestFit="1" customWidth="1"/>
    <col min="8207" max="8207" width="48.75" style="109" customWidth="1"/>
    <col min="8208" max="8460" width="9" style="109" customWidth="1"/>
    <col min="8461" max="8461" width="17" style="109" customWidth="1"/>
    <col min="8462" max="8462" width="9.25" style="109" bestFit="1" customWidth="1"/>
    <col min="8463" max="8463" width="48.75" style="109" customWidth="1"/>
    <col min="8464" max="8716" width="9" style="109" customWidth="1"/>
    <col min="8717" max="8717" width="17" style="109" customWidth="1"/>
    <col min="8718" max="8718" width="9.25" style="109" bestFit="1" customWidth="1"/>
    <col min="8719" max="8719" width="48.75" style="109" customWidth="1"/>
    <col min="8720" max="8972" width="9" style="109" customWidth="1"/>
    <col min="8973" max="8973" width="17" style="109" customWidth="1"/>
    <col min="8974" max="8974" width="9.25" style="109" bestFit="1" customWidth="1"/>
    <col min="8975" max="8975" width="48.75" style="109" customWidth="1"/>
    <col min="8976" max="9228" width="9" style="109" customWidth="1"/>
    <col min="9229" max="9229" width="17" style="109" customWidth="1"/>
    <col min="9230" max="9230" width="9.25" style="109" bestFit="1" customWidth="1"/>
    <col min="9231" max="9231" width="48.75" style="109" customWidth="1"/>
    <col min="9232" max="9484" width="9" style="109" customWidth="1"/>
    <col min="9485" max="9485" width="17" style="109" customWidth="1"/>
    <col min="9486" max="9486" width="9.25" style="109" bestFit="1" customWidth="1"/>
    <col min="9487" max="9487" width="48.75" style="109" customWidth="1"/>
    <col min="9488" max="9740" width="9" style="109" customWidth="1"/>
    <col min="9741" max="9741" width="17" style="109" customWidth="1"/>
    <col min="9742" max="9742" width="9.25" style="109" bestFit="1" customWidth="1"/>
    <col min="9743" max="9743" width="48.75" style="109" customWidth="1"/>
    <col min="9744" max="9996" width="9" style="109" customWidth="1"/>
    <col min="9997" max="9997" width="17" style="109" customWidth="1"/>
    <col min="9998" max="9998" width="9.25" style="109" bestFit="1" customWidth="1"/>
    <col min="9999" max="9999" width="48.75" style="109" customWidth="1"/>
    <col min="10000" max="10252" width="9" style="109" customWidth="1"/>
    <col min="10253" max="10253" width="17" style="109" customWidth="1"/>
    <col min="10254" max="10254" width="9.25" style="109" bestFit="1" customWidth="1"/>
    <col min="10255" max="10255" width="48.75" style="109" customWidth="1"/>
    <col min="10256" max="10508" width="9" style="109" customWidth="1"/>
    <col min="10509" max="10509" width="17" style="109" customWidth="1"/>
    <col min="10510" max="10510" width="9.25" style="109" bestFit="1" customWidth="1"/>
    <col min="10511" max="10511" width="48.75" style="109" customWidth="1"/>
    <col min="10512" max="10764" width="9" style="109" customWidth="1"/>
    <col min="10765" max="10765" width="17" style="109" customWidth="1"/>
    <col min="10766" max="10766" width="9.25" style="109" bestFit="1" customWidth="1"/>
    <col min="10767" max="10767" width="48.75" style="109" customWidth="1"/>
    <col min="10768" max="11020" width="9" style="109" customWidth="1"/>
    <col min="11021" max="11021" width="17" style="109" customWidth="1"/>
    <col min="11022" max="11022" width="9.25" style="109" bestFit="1" customWidth="1"/>
    <col min="11023" max="11023" width="48.75" style="109" customWidth="1"/>
    <col min="11024" max="11276" width="9" style="109" customWidth="1"/>
    <col min="11277" max="11277" width="17" style="109" customWidth="1"/>
    <col min="11278" max="11278" width="9.25" style="109" bestFit="1" customWidth="1"/>
    <col min="11279" max="11279" width="48.75" style="109" customWidth="1"/>
    <col min="11280" max="11532" width="9" style="109" customWidth="1"/>
    <col min="11533" max="11533" width="17" style="109" customWidth="1"/>
    <col min="11534" max="11534" width="9.25" style="109" bestFit="1" customWidth="1"/>
    <col min="11535" max="11535" width="48.75" style="109" customWidth="1"/>
    <col min="11536" max="11788" width="9" style="109" customWidth="1"/>
    <col min="11789" max="11789" width="17" style="109" customWidth="1"/>
    <col min="11790" max="11790" width="9.25" style="109" bestFit="1" customWidth="1"/>
    <col min="11791" max="11791" width="48.75" style="109" customWidth="1"/>
    <col min="11792" max="12044" width="9" style="109" customWidth="1"/>
    <col min="12045" max="12045" width="17" style="109" customWidth="1"/>
    <col min="12046" max="12046" width="9.25" style="109" bestFit="1" customWidth="1"/>
    <col min="12047" max="12047" width="48.75" style="109" customWidth="1"/>
    <col min="12048" max="12300" width="9" style="109" customWidth="1"/>
    <col min="12301" max="12301" width="17" style="109" customWidth="1"/>
    <col min="12302" max="12302" width="9.25" style="109" bestFit="1" customWidth="1"/>
    <col min="12303" max="12303" width="48.75" style="109" customWidth="1"/>
    <col min="12304" max="12556" width="9" style="109" customWidth="1"/>
    <col min="12557" max="12557" width="17" style="109" customWidth="1"/>
    <col min="12558" max="12558" width="9.25" style="109" bestFit="1" customWidth="1"/>
    <col min="12559" max="12559" width="48.75" style="109" customWidth="1"/>
    <col min="12560" max="12812" width="9" style="109" customWidth="1"/>
    <col min="12813" max="12813" width="17" style="109" customWidth="1"/>
    <col min="12814" max="12814" width="9.25" style="109" bestFit="1" customWidth="1"/>
    <col min="12815" max="12815" width="48.75" style="109" customWidth="1"/>
    <col min="12816" max="13068" width="9" style="109" customWidth="1"/>
    <col min="13069" max="13069" width="17" style="109" customWidth="1"/>
    <col min="13070" max="13070" width="9.25" style="109" bestFit="1" customWidth="1"/>
    <col min="13071" max="13071" width="48.75" style="109" customWidth="1"/>
    <col min="13072" max="13324" width="9" style="109" customWidth="1"/>
    <col min="13325" max="13325" width="17" style="109" customWidth="1"/>
    <col min="13326" max="13326" width="9.25" style="109" bestFit="1" customWidth="1"/>
    <col min="13327" max="13327" width="48.75" style="109" customWidth="1"/>
    <col min="13328" max="13580" width="9" style="109" customWidth="1"/>
    <col min="13581" max="13581" width="17" style="109" customWidth="1"/>
    <col min="13582" max="13582" width="9.25" style="109" bestFit="1" customWidth="1"/>
    <col min="13583" max="13583" width="48.75" style="109" customWidth="1"/>
    <col min="13584" max="13836" width="9" style="109" customWidth="1"/>
    <col min="13837" max="13837" width="17" style="109" customWidth="1"/>
    <col min="13838" max="13838" width="9.25" style="109" bestFit="1" customWidth="1"/>
    <col min="13839" max="13839" width="48.75" style="109" customWidth="1"/>
    <col min="13840" max="14092" width="9" style="109" customWidth="1"/>
    <col min="14093" max="14093" width="17" style="109" customWidth="1"/>
    <col min="14094" max="14094" width="9.25" style="109" bestFit="1" customWidth="1"/>
    <col min="14095" max="14095" width="48.75" style="109" customWidth="1"/>
    <col min="14096" max="14348" width="9" style="109" customWidth="1"/>
    <col min="14349" max="14349" width="17" style="109" customWidth="1"/>
    <col min="14350" max="14350" width="9.25" style="109" bestFit="1" customWidth="1"/>
    <col min="14351" max="14351" width="48.75" style="109" customWidth="1"/>
    <col min="14352" max="14604" width="9" style="109" customWidth="1"/>
    <col min="14605" max="14605" width="17" style="109" customWidth="1"/>
    <col min="14606" max="14606" width="9.25" style="109" bestFit="1" customWidth="1"/>
    <col min="14607" max="14607" width="48.75" style="109" customWidth="1"/>
    <col min="14608" max="14860" width="9" style="109" customWidth="1"/>
    <col min="14861" max="14861" width="17" style="109" customWidth="1"/>
    <col min="14862" max="14862" width="9.25" style="109" bestFit="1" customWidth="1"/>
    <col min="14863" max="14863" width="48.75" style="109" customWidth="1"/>
    <col min="14864" max="15116" width="9" style="109" customWidth="1"/>
    <col min="15117" max="15117" width="17" style="109" customWidth="1"/>
    <col min="15118" max="15118" width="9.25" style="109" bestFit="1" customWidth="1"/>
    <col min="15119" max="15119" width="48.75" style="109" customWidth="1"/>
    <col min="15120" max="15372" width="9" style="109" customWidth="1"/>
    <col min="15373" max="15373" width="17" style="109" customWidth="1"/>
    <col min="15374" max="15374" width="9.25" style="109" bestFit="1" customWidth="1"/>
    <col min="15375" max="15375" width="48.75" style="109" customWidth="1"/>
    <col min="15376" max="15628" width="9" style="109" customWidth="1"/>
    <col min="15629" max="15629" width="17" style="109" customWidth="1"/>
    <col min="15630" max="15630" width="9.25" style="109" bestFit="1" customWidth="1"/>
    <col min="15631" max="15631" width="48.75" style="109" customWidth="1"/>
    <col min="15632" max="15884" width="9" style="109" customWidth="1"/>
    <col min="15885" max="15885" width="17" style="109" customWidth="1"/>
    <col min="15886" max="15886" width="9.25" style="109" bestFit="1" customWidth="1"/>
    <col min="15887" max="15887" width="48.75" style="109" customWidth="1"/>
    <col min="15888" max="16140" width="9" style="109" customWidth="1"/>
    <col min="16141" max="16141" width="17" style="109" customWidth="1"/>
    <col min="16142" max="16142" width="9.25" style="109" bestFit="1" customWidth="1"/>
    <col min="16143" max="16143" width="48.75" style="109" customWidth="1"/>
    <col min="16144" max="16384" width="9" style="109" customWidth="1"/>
  </cols>
  <sheetData>
    <row r="1" spans="1:16" s="57" customFormat="1" ht="12" customHeight="1" x14ac:dyDescent="0.15">
      <c r="J1" s="82"/>
      <c r="K1" s="94"/>
      <c r="L1" s="94"/>
    </row>
    <row r="2" spans="1:16" ht="21" customHeight="1" x14ac:dyDescent="0.15">
      <c r="A2" s="329" t="s">
        <v>184</v>
      </c>
      <c r="B2" s="329"/>
      <c r="C2" s="329"/>
      <c r="D2" s="329"/>
      <c r="E2" s="329"/>
      <c r="F2" s="329"/>
      <c r="G2" s="329"/>
      <c r="H2" s="329"/>
      <c r="I2" s="329"/>
      <c r="J2" s="329"/>
      <c r="K2" s="329"/>
      <c r="L2" s="329"/>
      <c r="M2" s="329"/>
      <c r="N2" s="329"/>
      <c r="O2" s="329"/>
      <c r="P2" s="122"/>
    </row>
    <row r="3" spans="1:16" ht="9" customHeight="1" x14ac:dyDescent="0.15">
      <c r="A3" s="330"/>
      <c r="B3" s="330"/>
      <c r="C3" s="330"/>
      <c r="D3" s="330"/>
      <c r="E3" s="330"/>
      <c r="F3" s="330"/>
      <c r="G3" s="330"/>
      <c r="H3" s="330"/>
      <c r="I3" s="330"/>
      <c r="J3" s="330"/>
      <c r="K3" s="330"/>
      <c r="L3" s="330"/>
      <c r="M3" s="330"/>
      <c r="N3" s="330"/>
      <c r="O3" s="330"/>
      <c r="P3" s="122"/>
    </row>
    <row r="4" spans="1:16" ht="24.95" customHeight="1" x14ac:dyDescent="0.15">
      <c r="A4" s="114"/>
      <c r="B4" s="338" t="s">
        <v>23</v>
      </c>
      <c r="C4" s="338"/>
      <c r="D4" s="338"/>
      <c r="E4" s="332" t="str">
        <f>入力画面!C14</f>
        <v>販路開拓支援事業（展示会）【県外】）</v>
      </c>
      <c r="F4" s="332"/>
      <c r="G4" s="332"/>
      <c r="H4" s="332"/>
      <c r="I4" s="332"/>
      <c r="J4" s="332"/>
      <c r="K4" s="332"/>
      <c r="L4" s="332"/>
      <c r="M4" s="332"/>
      <c r="N4" s="332"/>
      <c r="O4" s="332"/>
    </row>
    <row r="5" spans="1:16" ht="26.25" customHeight="1" x14ac:dyDescent="0.15">
      <c r="A5" s="114"/>
      <c r="B5" s="338" t="s">
        <v>84</v>
      </c>
      <c r="C5" s="338"/>
      <c r="D5" s="338"/>
      <c r="E5" s="501">
        <f>入力画面!C8</f>
        <v>0</v>
      </c>
      <c r="F5" s="501"/>
      <c r="G5" s="501"/>
      <c r="H5" s="501"/>
      <c r="I5" s="501"/>
      <c r="J5" s="368" t="s">
        <v>109</v>
      </c>
      <c r="K5" s="370"/>
      <c r="L5" s="336">
        <f>事業計画書!L5</f>
        <v>0</v>
      </c>
      <c r="M5" s="336"/>
      <c r="N5" s="336"/>
      <c r="O5" s="336"/>
    </row>
    <row r="6" spans="1:16" ht="24.95" customHeight="1" x14ac:dyDescent="0.15">
      <c r="A6" s="114"/>
      <c r="B6" s="338" t="s">
        <v>110</v>
      </c>
      <c r="C6" s="338"/>
      <c r="D6" s="338"/>
      <c r="E6" s="502">
        <f>入力画面!C12</f>
        <v>0</v>
      </c>
      <c r="F6" s="502"/>
      <c r="G6" s="502"/>
      <c r="H6" s="502"/>
      <c r="I6" s="502"/>
      <c r="J6" s="334" t="s">
        <v>112</v>
      </c>
      <c r="K6" s="335"/>
      <c r="L6" s="503">
        <f>事業計画書!L6</f>
        <v>0</v>
      </c>
      <c r="M6" s="504"/>
      <c r="N6" s="504"/>
      <c r="O6" s="505"/>
    </row>
    <row r="7" spans="1:16" ht="24.95" customHeight="1" x14ac:dyDescent="0.15">
      <c r="A7" s="114"/>
      <c r="B7" s="334" t="s">
        <v>61</v>
      </c>
      <c r="C7" s="341"/>
      <c r="D7" s="335"/>
      <c r="E7" s="502" t="str">
        <f>入力画面!G16</f>
        <v>フードスタイル関西</v>
      </c>
      <c r="F7" s="502"/>
      <c r="G7" s="502"/>
      <c r="H7" s="502"/>
      <c r="I7" s="502"/>
      <c r="J7" s="334" t="s">
        <v>139</v>
      </c>
      <c r="K7" s="335"/>
      <c r="L7" s="334" t="str">
        <f>事業計画書!L7</f>
        <v>インテックス大阪</v>
      </c>
      <c r="M7" s="341"/>
      <c r="N7" s="341"/>
      <c r="O7" s="335"/>
    </row>
    <row r="8" spans="1:16" ht="24.95" customHeight="1" x14ac:dyDescent="0.15">
      <c r="A8" s="114"/>
      <c r="B8" s="338" t="s">
        <v>114</v>
      </c>
      <c r="C8" s="338"/>
      <c r="D8" s="338"/>
      <c r="E8" s="331" t="str">
        <f>入力画面!G10&amp;" ～ "&amp;入力画面!G12</f>
        <v>令和8年　　1月　　27日 ～ 令和8年　　1月　　29日</v>
      </c>
      <c r="F8" s="331"/>
      <c r="G8" s="331"/>
      <c r="H8" s="331"/>
      <c r="I8" s="331"/>
      <c r="J8" s="331"/>
      <c r="K8" s="331"/>
      <c r="L8" s="331"/>
      <c r="M8" s="331"/>
      <c r="N8" s="331"/>
      <c r="O8" s="331"/>
    </row>
    <row r="9" spans="1:16" ht="24.95" customHeight="1" x14ac:dyDescent="0.15">
      <c r="A9" s="114"/>
      <c r="B9" s="334" t="s">
        <v>138</v>
      </c>
      <c r="C9" s="341"/>
      <c r="D9" s="341"/>
      <c r="E9" s="341"/>
      <c r="F9" s="341"/>
      <c r="G9" s="341"/>
      <c r="H9" s="341"/>
      <c r="I9" s="335"/>
      <c r="J9" s="334" t="s">
        <v>108</v>
      </c>
      <c r="K9" s="341"/>
      <c r="L9" s="341"/>
      <c r="M9" s="341"/>
      <c r="N9" s="341"/>
      <c r="O9" s="335"/>
    </row>
    <row r="10" spans="1:16" ht="21" customHeight="1" x14ac:dyDescent="0.15">
      <c r="A10" s="114"/>
      <c r="B10" s="334"/>
      <c r="C10" s="341"/>
      <c r="D10" s="341"/>
      <c r="E10" s="341"/>
      <c r="F10" s="341"/>
      <c r="G10" s="341"/>
      <c r="H10" s="341"/>
      <c r="I10" s="335"/>
      <c r="J10" s="334"/>
      <c r="K10" s="341"/>
      <c r="L10" s="341"/>
      <c r="M10" s="341"/>
      <c r="N10" s="341"/>
      <c r="O10" s="335"/>
    </row>
    <row r="11" spans="1:16" ht="21" customHeight="1" x14ac:dyDescent="0.15">
      <c r="A11" s="114"/>
      <c r="B11" s="493"/>
      <c r="C11" s="493"/>
      <c r="D11" s="493"/>
      <c r="E11" s="493"/>
      <c r="F11" s="493"/>
      <c r="G11" s="493"/>
      <c r="H11" s="493"/>
      <c r="I11" s="493"/>
      <c r="J11" s="334"/>
      <c r="K11" s="341"/>
      <c r="L11" s="341"/>
      <c r="M11" s="341"/>
      <c r="N11" s="341"/>
      <c r="O11" s="335"/>
    </row>
    <row r="12" spans="1:16" ht="21" customHeight="1" x14ac:dyDescent="0.15">
      <c r="A12" s="114"/>
      <c r="B12" s="493"/>
      <c r="C12" s="493"/>
      <c r="D12" s="493"/>
      <c r="E12" s="493"/>
      <c r="F12" s="493"/>
      <c r="G12" s="493"/>
      <c r="H12" s="493"/>
      <c r="I12" s="493"/>
      <c r="J12" s="334"/>
      <c r="K12" s="341"/>
      <c r="L12" s="341"/>
      <c r="M12" s="341"/>
      <c r="N12" s="341"/>
      <c r="O12" s="335"/>
    </row>
    <row r="13" spans="1:16" ht="34.5" customHeight="1" x14ac:dyDescent="0.15">
      <c r="A13" s="113"/>
      <c r="B13" s="116"/>
      <c r="C13" s="116"/>
      <c r="D13" s="116"/>
      <c r="E13" s="116"/>
      <c r="F13" s="116"/>
      <c r="G13" s="116"/>
      <c r="H13" s="118"/>
      <c r="I13" s="116"/>
      <c r="J13" s="116"/>
      <c r="K13" s="116"/>
      <c r="L13" s="116"/>
      <c r="M13" s="116"/>
      <c r="N13" s="116"/>
      <c r="O13" s="116"/>
    </row>
    <row r="14" spans="1:16" ht="51.75" customHeight="1" x14ac:dyDescent="0.15">
      <c r="A14" s="113"/>
      <c r="B14" s="116" t="s">
        <v>186</v>
      </c>
      <c r="C14" s="116"/>
      <c r="D14" s="116"/>
      <c r="E14" s="116"/>
      <c r="F14" s="116"/>
      <c r="G14" s="116"/>
      <c r="H14" s="118"/>
      <c r="I14" s="116"/>
      <c r="J14" s="116"/>
      <c r="K14" s="116"/>
      <c r="L14" s="116"/>
      <c r="M14" s="116"/>
      <c r="N14" s="116"/>
      <c r="O14" s="116"/>
    </row>
    <row r="15" spans="1:16" ht="27.75" customHeight="1" x14ac:dyDescent="0.15">
      <c r="A15" s="113"/>
      <c r="B15" s="116"/>
      <c r="C15" s="116"/>
      <c r="D15" s="116"/>
      <c r="E15" s="116"/>
      <c r="F15" s="116"/>
      <c r="G15" s="116"/>
      <c r="H15" s="118"/>
      <c r="I15" s="116"/>
      <c r="J15" s="116"/>
      <c r="K15" s="116"/>
      <c r="L15" s="116"/>
      <c r="M15" s="116"/>
      <c r="N15" s="116"/>
      <c r="O15" s="116"/>
    </row>
    <row r="16" spans="1:16" ht="24.95" customHeight="1" x14ac:dyDescent="0.15">
      <c r="A16" s="329" t="s">
        <v>193</v>
      </c>
      <c r="B16" s="329"/>
      <c r="C16" s="329"/>
      <c r="D16" s="329"/>
      <c r="E16" s="329"/>
      <c r="F16" s="329"/>
      <c r="G16" s="329"/>
      <c r="H16" s="329"/>
      <c r="I16" s="329"/>
      <c r="J16" s="329"/>
      <c r="K16" s="329"/>
      <c r="L16" s="329"/>
      <c r="M16" s="329"/>
      <c r="N16" s="329"/>
      <c r="O16" s="329"/>
      <c r="P16" s="122"/>
    </row>
    <row r="17" spans="1:16" ht="2.25" customHeight="1" x14ac:dyDescent="0.15">
      <c r="A17" s="330"/>
      <c r="B17" s="330"/>
      <c r="C17" s="330"/>
      <c r="D17" s="330"/>
      <c r="E17" s="330"/>
      <c r="F17" s="330"/>
      <c r="G17" s="330"/>
      <c r="H17" s="330"/>
      <c r="I17" s="330"/>
      <c r="J17" s="330"/>
      <c r="K17" s="330"/>
      <c r="L17" s="330"/>
      <c r="M17" s="330"/>
      <c r="N17" s="330"/>
      <c r="O17" s="330"/>
      <c r="P17" s="122"/>
    </row>
    <row r="18" spans="1:16" ht="24.95" customHeight="1" x14ac:dyDescent="0.15">
      <c r="A18" s="114"/>
      <c r="B18" s="117" t="s">
        <v>97</v>
      </c>
      <c r="C18" s="117"/>
      <c r="D18" s="117"/>
      <c r="E18" s="117"/>
      <c r="F18" s="117"/>
      <c r="G18" s="117"/>
      <c r="H18" s="119"/>
      <c r="I18" s="117"/>
      <c r="J18" s="117"/>
      <c r="K18" s="117"/>
      <c r="L18" s="117"/>
      <c r="M18" s="117"/>
      <c r="N18" s="117"/>
      <c r="O18" s="216" t="s">
        <v>189</v>
      </c>
    </row>
    <row r="19" spans="1:16" s="111" customFormat="1" ht="24.95" customHeight="1" x14ac:dyDescent="0.15">
      <c r="A19" s="115"/>
      <c r="B19" s="344" t="s">
        <v>121</v>
      </c>
      <c r="C19" s="345"/>
      <c r="D19" s="346"/>
      <c r="E19" s="347" t="s">
        <v>125</v>
      </c>
      <c r="F19" s="348"/>
      <c r="G19" s="348"/>
      <c r="H19" s="349"/>
      <c r="I19" s="344" t="s">
        <v>68</v>
      </c>
      <c r="J19" s="345"/>
      <c r="K19" s="346"/>
      <c r="L19" s="344" t="s">
        <v>116</v>
      </c>
      <c r="M19" s="345"/>
      <c r="N19" s="345"/>
      <c r="O19" s="346"/>
    </row>
    <row r="20" spans="1:16" ht="24.95" customHeight="1" x14ac:dyDescent="0.15">
      <c r="A20" s="114"/>
      <c r="B20" s="334" t="s">
        <v>119</v>
      </c>
      <c r="C20" s="341"/>
      <c r="D20" s="335"/>
      <c r="E20" s="353">
        <f>事業計画書!E20</f>
        <v>0</v>
      </c>
      <c r="F20" s="354"/>
      <c r="G20" s="354"/>
      <c r="H20" s="355"/>
      <c r="I20" s="506"/>
      <c r="J20" s="506"/>
      <c r="K20" s="506"/>
      <c r="L20" s="334" t="s">
        <v>190</v>
      </c>
      <c r="M20" s="341"/>
      <c r="N20" s="341"/>
      <c r="O20" s="335"/>
    </row>
    <row r="21" spans="1:16" ht="24.95" customHeight="1" x14ac:dyDescent="0.15">
      <c r="A21" s="114"/>
      <c r="B21" s="334" t="s">
        <v>99</v>
      </c>
      <c r="C21" s="341"/>
      <c r="D21" s="335"/>
      <c r="E21" s="507">
        <f>事業計画書!E21</f>
        <v>0</v>
      </c>
      <c r="F21" s="508"/>
      <c r="G21" s="508"/>
      <c r="H21" s="509"/>
      <c r="I21" s="506"/>
      <c r="J21" s="506"/>
      <c r="K21" s="506"/>
      <c r="L21" s="334"/>
      <c r="M21" s="341"/>
      <c r="N21" s="341"/>
      <c r="O21" s="335"/>
    </row>
    <row r="22" spans="1:16" ht="24.95" customHeight="1" x14ac:dyDescent="0.15">
      <c r="A22" s="114"/>
      <c r="B22" s="510" t="s">
        <v>120</v>
      </c>
      <c r="C22" s="511"/>
      <c r="D22" s="512"/>
      <c r="E22" s="513"/>
      <c r="F22" s="514"/>
      <c r="G22" s="514"/>
      <c r="H22" s="515"/>
      <c r="I22" s="516"/>
      <c r="J22" s="517"/>
      <c r="K22" s="518"/>
      <c r="L22" s="510"/>
      <c r="M22" s="511"/>
      <c r="N22" s="511"/>
      <c r="O22" s="512"/>
    </row>
    <row r="23" spans="1:16" ht="24.95" customHeight="1" x14ac:dyDescent="0.15">
      <c r="A23" s="114"/>
      <c r="B23" s="362" t="s">
        <v>63</v>
      </c>
      <c r="C23" s="363"/>
      <c r="D23" s="364"/>
      <c r="E23" s="365">
        <f>SUM(E20:H22)</f>
        <v>0</v>
      </c>
      <c r="F23" s="366"/>
      <c r="G23" s="366"/>
      <c r="H23" s="367"/>
      <c r="I23" s="365">
        <f>SUM(I20:K22)</f>
        <v>0</v>
      </c>
      <c r="J23" s="366"/>
      <c r="K23" s="367"/>
      <c r="L23" s="213"/>
      <c r="M23" s="213"/>
      <c r="N23" s="213"/>
      <c r="O23" s="213"/>
    </row>
    <row r="24" spans="1:16" ht="5.25" customHeight="1" x14ac:dyDescent="0.15">
      <c r="A24" s="114"/>
      <c r="B24" s="117"/>
      <c r="C24" s="117"/>
      <c r="D24" s="117"/>
      <c r="E24" s="117"/>
      <c r="F24" s="117"/>
      <c r="G24" s="117"/>
      <c r="H24" s="119"/>
      <c r="I24" s="117"/>
      <c r="J24" s="117"/>
      <c r="K24" s="117"/>
      <c r="L24" s="117"/>
      <c r="M24" s="117"/>
      <c r="N24" s="117"/>
      <c r="O24" s="117"/>
    </row>
    <row r="25" spans="1:16" ht="24.95" customHeight="1" x14ac:dyDescent="0.15">
      <c r="A25" s="114"/>
      <c r="B25" s="117" t="s">
        <v>101</v>
      </c>
      <c r="C25" s="117"/>
      <c r="D25" s="117"/>
      <c r="E25" s="117"/>
      <c r="F25" s="117"/>
      <c r="G25" s="117"/>
      <c r="H25" s="119"/>
      <c r="I25" s="117"/>
      <c r="J25" s="117"/>
      <c r="K25" s="117"/>
      <c r="L25" s="117"/>
      <c r="M25" s="117"/>
      <c r="N25" s="117"/>
      <c r="O25" s="117"/>
    </row>
    <row r="26" spans="1:16" s="111" customFormat="1" ht="24.95" customHeight="1" x14ac:dyDescent="0.15">
      <c r="A26" s="115"/>
      <c r="B26" s="344" t="s">
        <v>123</v>
      </c>
      <c r="C26" s="345"/>
      <c r="D26" s="346"/>
      <c r="E26" s="347" t="s">
        <v>125</v>
      </c>
      <c r="F26" s="348"/>
      <c r="G26" s="348"/>
      <c r="H26" s="349"/>
      <c r="I26" s="344" t="s">
        <v>68</v>
      </c>
      <c r="J26" s="345"/>
      <c r="K26" s="346"/>
      <c r="L26" s="344" t="s">
        <v>116</v>
      </c>
      <c r="M26" s="345"/>
      <c r="N26" s="345"/>
      <c r="O26" s="346"/>
    </row>
    <row r="27" spans="1:16" s="111" customFormat="1" ht="24.95" customHeight="1" x14ac:dyDescent="0.15">
      <c r="A27" s="115"/>
      <c r="B27" s="334" t="s">
        <v>94</v>
      </c>
      <c r="C27" s="341"/>
      <c r="D27" s="335"/>
      <c r="E27" s="507">
        <f>事業計画書!E27</f>
        <v>0</v>
      </c>
      <c r="F27" s="519"/>
      <c r="G27" s="519"/>
      <c r="H27" s="520"/>
      <c r="I27" s="521"/>
      <c r="J27" s="521"/>
      <c r="K27" s="521"/>
      <c r="L27" s="522"/>
      <c r="M27" s="523"/>
      <c r="N27" s="523"/>
      <c r="O27" s="524"/>
    </row>
    <row r="28" spans="1:16" s="111" customFormat="1" ht="40.5" customHeight="1" x14ac:dyDescent="0.15">
      <c r="A28" s="115"/>
      <c r="B28" s="334" t="s">
        <v>162</v>
      </c>
      <c r="C28" s="341"/>
      <c r="D28" s="335"/>
      <c r="E28" s="507">
        <f>事業計画書!E28</f>
        <v>0</v>
      </c>
      <c r="F28" s="519"/>
      <c r="G28" s="519"/>
      <c r="H28" s="520"/>
      <c r="I28" s="521"/>
      <c r="J28" s="521"/>
      <c r="K28" s="521"/>
      <c r="L28" s="522"/>
      <c r="M28" s="523"/>
      <c r="N28" s="523"/>
      <c r="O28" s="524"/>
    </row>
    <row r="29" spans="1:16" s="111" customFormat="1" ht="40.5" customHeight="1" x14ac:dyDescent="0.15">
      <c r="A29" s="115"/>
      <c r="B29" s="334" t="s">
        <v>191</v>
      </c>
      <c r="C29" s="341"/>
      <c r="D29" s="335"/>
      <c r="E29" s="507">
        <f>事業計画書!E29</f>
        <v>0</v>
      </c>
      <c r="F29" s="519"/>
      <c r="G29" s="519"/>
      <c r="H29" s="520"/>
      <c r="I29" s="521"/>
      <c r="J29" s="521"/>
      <c r="K29" s="521"/>
      <c r="L29" s="525"/>
      <c r="M29" s="526"/>
      <c r="N29" s="526"/>
      <c r="O29" s="527"/>
    </row>
    <row r="30" spans="1:16" s="111" customFormat="1" ht="86.25" customHeight="1" x14ac:dyDescent="0.15">
      <c r="A30" s="115"/>
      <c r="B30" s="528" t="s">
        <v>192</v>
      </c>
      <c r="C30" s="529"/>
      <c r="D30" s="530"/>
      <c r="E30" s="513">
        <f>事業計画書!E30</f>
        <v>0</v>
      </c>
      <c r="F30" s="514"/>
      <c r="G30" s="514"/>
      <c r="H30" s="515"/>
      <c r="I30" s="531"/>
      <c r="J30" s="532"/>
      <c r="K30" s="533"/>
      <c r="L30" s="534"/>
      <c r="M30" s="535"/>
      <c r="N30" s="535"/>
      <c r="O30" s="536"/>
    </row>
    <row r="31" spans="1:16" ht="24.95" customHeight="1" x14ac:dyDescent="0.15">
      <c r="A31" s="114"/>
      <c r="B31" s="362" t="s">
        <v>102</v>
      </c>
      <c r="C31" s="363"/>
      <c r="D31" s="364"/>
      <c r="E31" s="537">
        <f>SUM(E27:H30)</f>
        <v>0</v>
      </c>
      <c r="F31" s="538"/>
      <c r="G31" s="538"/>
      <c r="H31" s="539"/>
      <c r="I31" s="540">
        <f>SUM(I27:K30)</f>
        <v>0</v>
      </c>
      <c r="J31" s="540"/>
      <c r="K31" s="540"/>
      <c r="L31" s="214"/>
      <c r="M31" s="215"/>
      <c r="N31" s="215"/>
      <c r="O31" s="215"/>
    </row>
    <row r="32" spans="1:16" ht="21" customHeight="1" x14ac:dyDescent="0.15"/>
    <row r="33" ht="21" customHeight="1" x14ac:dyDescent="0.15"/>
  </sheetData>
  <mergeCells count="70">
    <mergeCell ref="B30:D30"/>
    <mergeCell ref="E30:H30"/>
    <mergeCell ref="I30:K30"/>
    <mergeCell ref="L30:O30"/>
    <mergeCell ref="B31:D31"/>
    <mergeCell ref="E31:H31"/>
    <mergeCell ref="I31:K31"/>
    <mergeCell ref="B28:D28"/>
    <mergeCell ref="E28:H28"/>
    <mergeCell ref="I28:K28"/>
    <mergeCell ref="L28:O28"/>
    <mergeCell ref="B29:D29"/>
    <mergeCell ref="E29:H29"/>
    <mergeCell ref="I29:K29"/>
    <mergeCell ref="L29:O29"/>
    <mergeCell ref="B26:D26"/>
    <mergeCell ref="E26:H26"/>
    <mergeCell ref="I26:K26"/>
    <mergeCell ref="L26:O26"/>
    <mergeCell ref="B27:D27"/>
    <mergeCell ref="E27:H27"/>
    <mergeCell ref="I27:K27"/>
    <mergeCell ref="L27:O27"/>
    <mergeCell ref="B22:D22"/>
    <mergeCell ref="E22:H22"/>
    <mergeCell ref="I22:K22"/>
    <mergeCell ref="L22:O22"/>
    <mergeCell ref="B23:D23"/>
    <mergeCell ref="E23:H23"/>
    <mergeCell ref="I23:K23"/>
    <mergeCell ref="B20:D20"/>
    <mergeCell ref="E20:H20"/>
    <mergeCell ref="I20:K20"/>
    <mergeCell ref="L20:O20"/>
    <mergeCell ref="B21:D21"/>
    <mergeCell ref="E21:H21"/>
    <mergeCell ref="I21:K21"/>
    <mergeCell ref="L21:O21"/>
    <mergeCell ref="A17:O17"/>
    <mergeCell ref="B19:D19"/>
    <mergeCell ref="E19:H19"/>
    <mergeCell ref="I19:K19"/>
    <mergeCell ref="L19:O19"/>
    <mergeCell ref="B11:I11"/>
    <mergeCell ref="J11:O11"/>
    <mergeCell ref="B12:I12"/>
    <mergeCell ref="J12:O12"/>
    <mergeCell ref="A16:O16"/>
    <mergeCell ref="B8:D8"/>
    <mergeCell ref="E8:O8"/>
    <mergeCell ref="B9:I9"/>
    <mergeCell ref="J9:O9"/>
    <mergeCell ref="B10:I10"/>
    <mergeCell ref="J10:O10"/>
    <mergeCell ref="B6:D6"/>
    <mergeCell ref="E6:I6"/>
    <mergeCell ref="J6:K6"/>
    <mergeCell ref="L6:O6"/>
    <mergeCell ref="B7:D7"/>
    <mergeCell ref="E7:I7"/>
    <mergeCell ref="J7:K7"/>
    <mergeCell ref="L7:O7"/>
    <mergeCell ref="A2:O2"/>
    <mergeCell ref="A3:O3"/>
    <mergeCell ref="B4:D4"/>
    <mergeCell ref="E4:O4"/>
    <mergeCell ref="B5:D5"/>
    <mergeCell ref="E5:I5"/>
    <mergeCell ref="J5:K5"/>
    <mergeCell ref="L5:O5"/>
  </mergeCells>
  <phoneticPr fontId="3"/>
  <pageMargins left="0.55118110236220474" right="0.55118110236220474" top="0.98425196850393681" bottom="0.78740157480314965" header="0.51181102362204722" footer="0.51181102362204722"/>
  <pageSetup paperSize="9" scale="92" orientation="portrait" r:id="rId1"/>
  <rowBreaks count="1" manualBreakCount="1">
    <brk id="3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L43"/>
  <sheetViews>
    <sheetView view="pageBreakPreview" zoomScale="85" zoomScaleNormal="100" zoomScaleSheetLayoutView="85" workbookViewId="0">
      <selection activeCell="C6" sqref="C6"/>
    </sheetView>
  </sheetViews>
  <sheetFormatPr defaultRowHeight="13.5" x14ac:dyDescent="0.15"/>
  <cols>
    <col min="1" max="1" width="29.875" style="1" bestFit="1" customWidth="1"/>
    <col min="2" max="2" width="10.625" style="1" customWidth="1"/>
    <col min="3" max="3" width="29.875" style="1" customWidth="1"/>
    <col min="4" max="4" width="10.625" style="1" customWidth="1"/>
    <col min="5" max="5" width="71.5" style="1" bestFit="1" customWidth="1"/>
    <col min="6" max="6" width="9" style="1" customWidth="1"/>
    <col min="7" max="16384" width="9" style="1"/>
  </cols>
  <sheetData>
    <row r="2" spans="1:12" ht="24" x14ac:dyDescent="0.35">
      <c r="A2" s="34" t="s">
        <v>154</v>
      </c>
      <c r="B2" s="34"/>
      <c r="C2" s="34"/>
      <c r="D2" s="34"/>
    </row>
    <row r="3" spans="1:12" ht="18" customHeight="1" x14ac:dyDescent="0.45">
      <c r="A3" s="262" t="s">
        <v>251</v>
      </c>
      <c r="B3" s="9"/>
      <c r="C3" s="9"/>
      <c r="D3" s="9"/>
      <c r="E3" s="9"/>
      <c r="F3" s="9"/>
      <c r="G3" s="9"/>
      <c r="H3" s="9"/>
      <c r="I3" s="9"/>
      <c r="J3" s="9"/>
      <c r="K3" s="9"/>
      <c r="L3" s="9"/>
    </row>
    <row r="4" spans="1:12" ht="18" customHeight="1" thickBot="1" x14ac:dyDescent="0.5">
      <c r="A4" s="263" t="s">
        <v>250</v>
      </c>
      <c r="B4" s="9"/>
      <c r="C4" s="9"/>
      <c r="D4" s="9"/>
      <c r="E4" s="9"/>
      <c r="F4" s="9"/>
      <c r="G4" s="9"/>
      <c r="H4" s="9"/>
      <c r="I4" s="9"/>
      <c r="J4" s="9"/>
      <c r="K4" s="9"/>
      <c r="L4" s="9"/>
    </row>
    <row r="5" spans="1:12" ht="24.95" customHeight="1" thickBot="1" x14ac:dyDescent="0.5">
      <c r="A5" s="35" t="s">
        <v>44</v>
      </c>
      <c r="B5" s="36"/>
      <c r="C5" s="38" t="s">
        <v>143</v>
      </c>
      <c r="D5" s="36"/>
      <c r="E5" s="46" t="s">
        <v>69</v>
      </c>
      <c r="F5" s="9"/>
      <c r="G5" s="9"/>
      <c r="H5" s="9"/>
      <c r="I5" s="9"/>
      <c r="J5" s="9"/>
      <c r="K5" s="9"/>
      <c r="L5" s="9"/>
    </row>
    <row r="6" spans="1:12" ht="21.95" customHeight="1" x14ac:dyDescent="0.45">
      <c r="A6" s="268" t="s">
        <v>7</v>
      </c>
      <c r="B6" s="271" t="s">
        <v>113</v>
      </c>
      <c r="C6" s="39" t="s">
        <v>145</v>
      </c>
      <c r="D6" s="271" t="s">
        <v>113</v>
      </c>
      <c r="E6" s="47" t="s">
        <v>152</v>
      </c>
      <c r="F6" s="9"/>
      <c r="G6" s="9"/>
      <c r="H6" s="9"/>
      <c r="I6" s="9"/>
      <c r="J6" s="9"/>
      <c r="K6" s="9"/>
      <c r="L6" s="9"/>
    </row>
    <row r="7" spans="1:12" ht="21.95" customHeight="1" x14ac:dyDescent="0.45">
      <c r="A7" s="269"/>
      <c r="B7" s="272"/>
      <c r="C7" s="39" t="s">
        <v>244</v>
      </c>
      <c r="D7" s="272"/>
      <c r="E7" s="257" t="s">
        <v>245</v>
      </c>
      <c r="F7" s="9"/>
      <c r="G7" s="9"/>
      <c r="H7" s="9"/>
      <c r="I7" s="9"/>
      <c r="J7" s="9"/>
      <c r="K7" s="9"/>
      <c r="L7" s="9"/>
    </row>
    <row r="8" spans="1:12" ht="21.95" customHeight="1" x14ac:dyDescent="0.45">
      <c r="A8" s="269"/>
      <c r="B8" s="273" t="s">
        <v>156</v>
      </c>
      <c r="C8" s="40" t="s">
        <v>142</v>
      </c>
      <c r="D8" s="273" t="s">
        <v>156</v>
      </c>
      <c r="E8" s="48" t="s">
        <v>5</v>
      </c>
      <c r="F8" s="9"/>
      <c r="G8" s="9"/>
      <c r="H8" s="9"/>
      <c r="I8" s="9"/>
      <c r="J8" s="9"/>
      <c r="K8" s="9"/>
      <c r="L8" s="9"/>
    </row>
    <row r="9" spans="1:12" ht="21.95" customHeight="1" x14ac:dyDescent="0.45">
      <c r="A9" s="269"/>
      <c r="B9" s="274"/>
      <c r="C9" s="41" t="s">
        <v>146</v>
      </c>
      <c r="D9" s="274"/>
      <c r="E9" s="49" t="s">
        <v>45</v>
      </c>
      <c r="F9" s="9"/>
      <c r="G9" s="9"/>
      <c r="H9" s="9"/>
      <c r="I9" s="9"/>
      <c r="J9" s="9"/>
      <c r="K9" s="9"/>
      <c r="L9" s="9"/>
    </row>
    <row r="10" spans="1:12" ht="21.95" customHeight="1" x14ac:dyDescent="0.45">
      <c r="A10" s="269"/>
      <c r="B10" s="274"/>
      <c r="C10" s="41" t="s">
        <v>17</v>
      </c>
      <c r="D10" s="274"/>
      <c r="E10" s="49"/>
      <c r="F10" s="9"/>
      <c r="G10" s="9"/>
      <c r="H10" s="9"/>
      <c r="I10" s="9"/>
      <c r="J10" s="9"/>
      <c r="K10" s="9"/>
      <c r="L10" s="9"/>
    </row>
    <row r="11" spans="1:12" ht="21.95" customHeight="1" x14ac:dyDescent="0.45">
      <c r="A11" s="270"/>
      <c r="B11" s="275"/>
      <c r="C11" s="42" t="s">
        <v>223</v>
      </c>
      <c r="D11" s="275"/>
      <c r="E11" s="50" t="s">
        <v>144</v>
      </c>
      <c r="F11" s="9"/>
      <c r="G11" s="9"/>
      <c r="H11" s="9"/>
      <c r="I11" s="9"/>
      <c r="J11" s="9"/>
      <c r="K11" s="9"/>
      <c r="L11" s="9"/>
    </row>
    <row r="12" spans="1:12" ht="21.95" customHeight="1" x14ac:dyDescent="0.45">
      <c r="A12" s="278" t="s">
        <v>153</v>
      </c>
      <c r="B12" s="276" t="s">
        <v>113</v>
      </c>
      <c r="C12" s="39" t="s">
        <v>145</v>
      </c>
      <c r="D12" s="276" t="s">
        <v>113</v>
      </c>
      <c r="E12" s="51" t="s">
        <v>157</v>
      </c>
      <c r="F12" s="9"/>
      <c r="G12" s="9"/>
      <c r="H12" s="9"/>
      <c r="I12" s="9"/>
      <c r="J12" s="9"/>
      <c r="K12" s="9"/>
      <c r="L12" s="9"/>
    </row>
    <row r="13" spans="1:12" ht="21.95" customHeight="1" x14ac:dyDescent="0.45">
      <c r="A13" s="279"/>
      <c r="B13" s="277"/>
      <c r="C13" s="39" t="s">
        <v>83</v>
      </c>
      <c r="D13" s="277"/>
      <c r="E13" s="257" t="s">
        <v>245</v>
      </c>
      <c r="F13" s="9"/>
      <c r="G13" s="9"/>
      <c r="H13" s="9"/>
      <c r="I13" s="9"/>
      <c r="J13" s="9"/>
      <c r="K13" s="9"/>
      <c r="L13" s="9"/>
    </row>
    <row r="14" spans="1:12" ht="21.95" customHeight="1" x14ac:dyDescent="0.45">
      <c r="A14" s="279"/>
      <c r="B14" s="272"/>
      <c r="C14" s="43"/>
      <c r="D14" s="272"/>
      <c r="E14" s="52"/>
      <c r="F14" s="9"/>
      <c r="G14" s="9"/>
      <c r="H14" s="9"/>
      <c r="I14" s="9"/>
      <c r="J14" s="9"/>
      <c r="K14" s="9"/>
      <c r="L14" s="9"/>
    </row>
    <row r="15" spans="1:12" ht="21.95" customHeight="1" x14ac:dyDescent="0.45">
      <c r="A15" s="279"/>
      <c r="B15" s="273" t="s">
        <v>156</v>
      </c>
      <c r="C15" s="243" t="s">
        <v>142</v>
      </c>
      <c r="D15" s="273" t="s">
        <v>156</v>
      </c>
      <c r="E15" s="244" t="s">
        <v>147</v>
      </c>
      <c r="F15" s="9"/>
      <c r="G15" s="9"/>
      <c r="H15" s="9"/>
      <c r="I15" s="9"/>
      <c r="J15" s="9"/>
      <c r="K15" s="9"/>
      <c r="L15" s="9"/>
    </row>
    <row r="16" spans="1:12" ht="21.95" customHeight="1" x14ac:dyDescent="0.45">
      <c r="A16" s="279"/>
      <c r="B16" s="274"/>
      <c r="C16" s="245" t="s">
        <v>146</v>
      </c>
      <c r="D16" s="274"/>
      <c r="E16" s="53" t="s">
        <v>149</v>
      </c>
      <c r="F16" s="9"/>
      <c r="G16" s="9"/>
      <c r="H16" s="9"/>
      <c r="I16" s="9"/>
      <c r="J16" s="9"/>
      <c r="K16" s="9"/>
      <c r="L16" s="9"/>
    </row>
    <row r="17" spans="1:12" ht="21.95" customHeight="1" x14ac:dyDescent="0.45">
      <c r="A17" s="280"/>
      <c r="B17" s="275"/>
      <c r="C17" s="242" t="s">
        <v>224</v>
      </c>
      <c r="D17" s="37"/>
      <c r="E17" s="54"/>
      <c r="F17" s="9"/>
      <c r="G17" s="9"/>
      <c r="H17" s="9"/>
      <c r="I17" s="9"/>
      <c r="J17" s="9"/>
      <c r="K17" s="9"/>
      <c r="L17" s="9"/>
    </row>
    <row r="18" spans="1:12" ht="21.95" customHeight="1" x14ac:dyDescent="0.45">
      <c r="A18" s="278" t="s">
        <v>2</v>
      </c>
      <c r="B18" s="276" t="s">
        <v>113</v>
      </c>
      <c r="C18" s="39" t="s">
        <v>145</v>
      </c>
      <c r="D18" s="277" t="s">
        <v>113</v>
      </c>
      <c r="E18" s="47" t="s">
        <v>137</v>
      </c>
      <c r="F18" s="9"/>
      <c r="G18" s="9"/>
      <c r="H18" s="9"/>
      <c r="I18" s="9"/>
      <c r="J18" s="9"/>
      <c r="K18" s="9"/>
      <c r="L18" s="9"/>
    </row>
    <row r="19" spans="1:12" ht="21.95" customHeight="1" x14ac:dyDescent="0.45">
      <c r="A19" s="269"/>
      <c r="B19" s="277"/>
      <c r="C19" s="39" t="s">
        <v>4</v>
      </c>
      <c r="D19" s="277"/>
      <c r="E19" s="47" t="s">
        <v>117</v>
      </c>
      <c r="F19" s="9"/>
      <c r="G19" s="9"/>
      <c r="H19" s="9"/>
      <c r="I19" s="9"/>
      <c r="J19" s="9"/>
      <c r="K19" s="9"/>
      <c r="L19" s="9"/>
    </row>
    <row r="20" spans="1:12" ht="21.95" customHeight="1" x14ac:dyDescent="0.45">
      <c r="A20" s="269"/>
      <c r="B20" s="277"/>
      <c r="C20" s="259"/>
      <c r="D20" s="277"/>
      <c r="E20" s="260" t="s">
        <v>248</v>
      </c>
      <c r="F20" s="9"/>
      <c r="G20" s="9"/>
      <c r="H20" s="9"/>
      <c r="I20" s="9"/>
      <c r="J20" s="9"/>
      <c r="K20" s="9"/>
      <c r="L20" s="9"/>
    </row>
    <row r="21" spans="1:12" ht="21.95" customHeight="1" x14ac:dyDescent="0.45">
      <c r="A21" s="269"/>
      <c r="B21" s="258"/>
      <c r="C21" s="44"/>
      <c r="D21" s="258"/>
      <c r="E21" s="261" t="s">
        <v>247</v>
      </c>
      <c r="F21" s="9"/>
      <c r="G21" s="9"/>
      <c r="H21" s="9"/>
      <c r="I21" s="9"/>
      <c r="J21" s="9"/>
      <c r="K21" s="9"/>
      <c r="L21" s="9"/>
    </row>
    <row r="22" spans="1:12" ht="21.95" customHeight="1" x14ac:dyDescent="0.45">
      <c r="A22" s="269"/>
      <c r="B22" s="273" t="s">
        <v>156</v>
      </c>
      <c r="C22" s="40" t="s">
        <v>142</v>
      </c>
      <c r="D22" s="273" t="s">
        <v>156</v>
      </c>
      <c r="E22" s="48" t="s">
        <v>5</v>
      </c>
      <c r="F22" s="9"/>
      <c r="G22" s="9"/>
      <c r="H22" s="9"/>
      <c r="I22" s="9"/>
      <c r="J22" s="9"/>
      <c r="K22" s="9"/>
      <c r="L22" s="9"/>
    </row>
    <row r="23" spans="1:12" ht="21.95" customHeight="1" x14ac:dyDescent="0.45">
      <c r="A23" s="269"/>
      <c r="B23" s="274"/>
      <c r="C23" s="41" t="s">
        <v>146</v>
      </c>
      <c r="D23" s="274"/>
      <c r="E23" s="49" t="s">
        <v>150</v>
      </c>
      <c r="F23" s="9"/>
      <c r="G23" s="9"/>
      <c r="H23" s="9"/>
      <c r="I23" s="9"/>
      <c r="J23" s="9"/>
      <c r="K23" s="9"/>
      <c r="L23" s="9"/>
    </row>
    <row r="24" spans="1:12" ht="21.95" customHeight="1" x14ac:dyDescent="0.45">
      <c r="A24" s="270"/>
      <c r="B24" s="275"/>
      <c r="C24" s="246" t="s">
        <v>225</v>
      </c>
      <c r="D24" s="275"/>
      <c r="E24" s="54" t="s">
        <v>54</v>
      </c>
      <c r="F24" s="9"/>
      <c r="G24" s="9"/>
      <c r="H24" s="9"/>
      <c r="I24" s="9"/>
      <c r="J24" s="9"/>
      <c r="K24" s="9"/>
      <c r="L24" s="9"/>
    </row>
    <row r="25" spans="1:12" ht="21.95" customHeight="1" x14ac:dyDescent="0.45">
      <c r="A25" s="281" t="s">
        <v>115</v>
      </c>
      <c r="B25" s="276" t="s">
        <v>113</v>
      </c>
      <c r="C25" s="247" t="s">
        <v>145</v>
      </c>
      <c r="D25" s="276" t="s">
        <v>113</v>
      </c>
      <c r="E25" s="51" t="s">
        <v>164</v>
      </c>
      <c r="F25" s="9"/>
      <c r="G25" s="9"/>
      <c r="H25" s="9"/>
      <c r="I25" s="9"/>
      <c r="J25" s="9"/>
      <c r="K25" s="9"/>
      <c r="L25" s="9"/>
    </row>
    <row r="26" spans="1:12" ht="21.95" customHeight="1" x14ac:dyDescent="0.45">
      <c r="A26" s="282"/>
      <c r="B26" s="277"/>
      <c r="C26" s="39" t="s">
        <v>4</v>
      </c>
      <c r="D26" s="277"/>
      <c r="E26" s="257" t="s">
        <v>246</v>
      </c>
      <c r="F26" s="9"/>
      <c r="G26" s="9"/>
      <c r="H26" s="9"/>
      <c r="I26" s="9"/>
      <c r="J26" s="9"/>
      <c r="K26" s="9"/>
      <c r="L26" s="9"/>
    </row>
    <row r="27" spans="1:12" ht="21.95" customHeight="1" x14ac:dyDescent="0.45">
      <c r="A27" s="282"/>
      <c r="B27" s="272"/>
      <c r="C27" s="43"/>
      <c r="D27" s="272"/>
      <c r="E27" s="52"/>
      <c r="F27" s="9"/>
      <c r="G27" s="9"/>
      <c r="H27" s="9"/>
      <c r="I27" s="9"/>
      <c r="J27" s="9"/>
      <c r="K27" s="9"/>
      <c r="L27" s="9"/>
    </row>
    <row r="28" spans="1:12" ht="21.95" customHeight="1" x14ac:dyDescent="0.45">
      <c r="A28" s="282"/>
      <c r="B28" s="273" t="s">
        <v>156</v>
      </c>
      <c r="C28" s="40" t="s">
        <v>142</v>
      </c>
      <c r="D28" s="273" t="s">
        <v>156</v>
      </c>
      <c r="E28" s="244" t="s">
        <v>147</v>
      </c>
      <c r="F28" s="9"/>
      <c r="G28" s="9"/>
      <c r="H28" s="9"/>
      <c r="I28" s="9"/>
      <c r="J28" s="9"/>
      <c r="K28" s="9"/>
      <c r="L28" s="9"/>
    </row>
    <row r="29" spans="1:12" ht="21.95" customHeight="1" x14ac:dyDescent="0.45">
      <c r="A29" s="282"/>
      <c r="B29" s="274"/>
      <c r="C29" s="41" t="s">
        <v>146</v>
      </c>
      <c r="D29" s="274"/>
      <c r="E29" s="53" t="s">
        <v>149</v>
      </c>
      <c r="F29" s="9"/>
      <c r="G29" s="9"/>
      <c r="H29" s="9"/>
      <c r="I29" s="9"/>
      <c r="J29" s="9"/>
      <c r="K29" s="9"/>
      <c r="L29" s="9"/>
    </row>
    <row r="30" spans="1:12" ht="21.95" customHeight="1" x14ac:dyDescent="0.45">
      <c r="A30" s="282"/>
      <c r="B30" s="274"/>
      <c r="C30" s="41" t="s">
        <v>158</v>
      </c>
      <c r="D30" s="274"/>
      <c r="E30" s="53"/>
      <c r="F30" s="9"/>
      <c r="G30" s="9"/>
      <c r="H30" s="9"/>
      <c r="I30" s="9"/>
      <c r="J30" s="9"/>
      <c r="K30" s="9"/>
      <c r="L30" s="9"/>
    </row>
    <row r="31" spans="1:12" ht="21.95" customHeight="1" thickBot="1" x14ac:dyDescent="0.5">
      <c r="A31" s="283"/>
      <c r="B31" s="284"/>
      <c r="C31" s="45" t="s">
        <v>226</v>
      </c>
      <c r="D31" s="284"/>
      <c r="E31" s="55"/>
      <c r="F31" s="9"/>
      <c r="G31" s="9"/>
      <c r="H31" s="9"/>
      <c r="I31" s="9"/>
      <c r="J31" s="9"/>
      <c r="K31" s="9"/>
      <c r="L31" s="9"/>
    </row>
    <row r="32" spans="1:12" ht="18" customHeight="1" x14ac:dyDescent="0.45">
      <c r="A32" s="9"/>
      <c r="B32" s="9"/>
      <c r="C32" s="9"/>
      <c r="D32" s="9"/>
      <c r="E32" s="56"/>
      <c r="F32" s="9"/>
      <c r="G32" s="9"/>
      <c r="H32" s="9"/>
      <c r="I32" s="9"/>
      <c r="J32" s="9"/>
      <c r="K32" s="9"/>
      <c r="L32" s="9"/>
    </row>
    <row r="33" spans="1:12" ht="18" customHeight="1" x14ac:dyDescent="0.45">
      <c r="A33" s="9"/>
      <c r="B33" s="9"/>
      <c r="C33" s="9"/>
      <c r="D33" s="9"/>
      <c r="E33" s="56"/>
      <c r="F33" s="9"/>
      <c r="G33" s="9"/>
      <c r="H33" s="9"/>
      <c r="I33" s="9"/>
      <c r="J33" s="9"/>
      <c r="K33" s="9"/>
      <c r="L33" s="9"/>
    </row>
    <row r="34" spans="1:12" ht="18" customHeight="1" x14ac:dyDescent="0.45">
      <c r="A34" s="9"/>
      <c r="B34" s="9"/>
      <c r="C34" s="9"/>
      <c r="D34" s="9"/>
      <c r="E34" s="9"/>
      <c r="F34" s="9"/>
      <c r="G34" s="9"/>
      <c r="H34" s="9"/>
      <c r="I34" s="9"/>
      <c r="J34" s="9"/>
      <c r="K34" s="9"/>
      <c r="L34" s="9"/>
    </row>
    <row r="35" spans="1:12" ht="18" customHeight="1" x14ac:dyDescent="0.45">
      <c r="A35" s="9"/>
      <c r="B35" s="9"/>
      <c r="C35" s="9"/>
      <c r="D35" s="9"/>
      <c r="E35" s="9"/>
      <c r="F35" s="9"/>
      <c r="G35" s="9"/>
      <c r="H35" s="9"/>
      <c r="I35" s="9"/>
      <c r="J35" s="9"/>
      <c r="K35" s="9"/>
      <c r="L35" s="9"/>
    </row>
    <row r="36" spans="1:12" ht="18" customHeight="1" x14ac:dyDescent="0.45">
      <c r="A36" s="9"/>
      <c r="B36" s="9"/>
      <c r="C36" s="9"/>
      <c r="D36" s="9"/>
      <c r="E36" s="9"/>
      <c r="F36" s="9"/>
      <c r="G36" s="9"/>
      <c r="H36" s="9"/>
      <c r="I36" s="9"/>
      <c r="J36" s="9"/>
      <c r="K36" s="9"/>
      <c r="L36" s="9"/>
    </row>
    <row r="37" spans="1:12" ht="18" customHeight="1" x14ac:dyDescent="0.45">
      <c r="A37" s="9"/>
      <c r="B37" s="9"/>
      <c r="C37" s="9"/>
      <c r="D37" s="9"/>
      <c r="E37" s="9"/>
      <c r="F37" s="9"/>
      <c r="G37" s="9"/>
      <c r="H37" s="9"/>
      <c r="I37" s="9"/>
      <c r="J37" s="9"/>
      <c r="K37" s="9"/>
      <c r="L37" s="9"/>
    </row>
    <row r="38" spans="1:12" ht="18" customHeight="1" x14ac:dyDescent="0.45">
      <c r="A38" s="9"/>
      <c r="B38" s="9"/>
      <c r="C38" s="9"/>
      <c r="D38" s="9"/>
      <c r="E38" s="9"/>
      <c r="F38" s="9"/>
      <c r="G38" s="9"/>
      <c r="H38" s="9"/>
      <c r="I38" s="9"/>
      <c r="J38" s="9"/>
      <c r="K38" s="9"/>
      <c r="L38" s="9"/>
    </row>
    <row r="39" spans="1:12" ht="18" customHeight="1" x14ac:dyDescent="0.15"/>
    <row r="40" spans="1:12" ht="18" customHeight="1" x14ac:dyDescent="0.15"/>
    <row r="41" spans="1:12" ht="18" customHeight="1" x14ac:dyDescent="0.15"/>
    <row r="42" spans="1:12" ht="18" customHeight="1" x14ac:dyDescent="0.15"/>
    <row r="43" spans="1:12" ht="18" customHeight="1" x14ac:dyDescent="0.15"/>
  </sheetData>
  <mergeCells count="20">
    <mergeCell ref="B25:B27"/>
    <mergeCell ref="D25:D27"/>
    <mergeCell ref="A25:A31"/>
    <mergeCell ref="B28:B31"/>
    <mergeCell ref="D28:D31"/>
    <mergeCell ref="A18:A24"/>
    <mergeCell ref="B18:B20"/>
    <mergeCell ref="D18:D20"/>
    <mergeCell ref="B22:B24"/>
    <mergeCell ref="D22:D24"/>
    <mergeCell ref="B12:B14"/>
    <mergeCell ref="D12:D14"/>
    <mergeCell ref="D15:D16"/>
    <mergeCell ref="A12:A17"/>
    <mergeCell ref="B15:B17"/>
    <mergeCell ref="A6:A11"/>
    <mergeCell ref="B6:B7"/>
    <mergeCell ref="D6:D7"/>
    <mergeCell ref="B8:B11"/>
    <mergeCell ref="D8:D11"/>
  </mergeCells>
  <phoneticPr fontId="3"/>
  <hyperlinks>
    <hyperlink ref="A4" r:id="rId1" xr:uid="{00000000-0004-0000-0100-000000000000}"/>
  </hyperlinks>
  <pageMargins left="0.51181102362204722" right="0.51181102362204722" top="0.74803149606299213" bottom="0.74803149606299213" header="0.31496062992125984" footer="0.31496062992125984"/>
  <pageSetup paperSize="9" scale="8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M38"/>
  <sheetViews>
    <sheetView view="pageBreakPreview" topLeftCell="A5" zoomScale="85" zoomScaleSheetLayoutView="85" workbookViewId="0">
      <selection activeCell="C25" sqref="C25:D25"/>
    </sheetView>
  </sheetViews>
  <sheetFormatPr defaultRowHeight="13.5" x14ac:dyDescent="0.15"/>
  <cols>
    <col min="1" max="1" width="2.125" style="57" customWidth="1"/>
    <col min="2" max="9" width="9" style="57" customWidth="1"/>
    <col min="10" max="10" width="9.125" style="57" customWidth="1"/>
    <col min="11" max="11" width="8.5" style="57" bestFit="1" customWidth="1"/>
    <col min="12" max="12" width="2.625" style="57" customWidth="1"/>
    <col min="13" max="13" width="8.5" style="57" customWidth="1"/>
    <col min="14" max="14" width="9" style="57" customWidth="1"/>
    <col min="15" max="16384" width="9" style="57"/>
  </cols>
  <sheetData>
    <row r="1" spans="2:13" ht="12" customHeight="1" x14ac:dyDescent="0.15">
      <c r="J1" s="285"/>
      <c r="K1" s="286"/>
      <c r="L1" s="94"/>
      <c r="M1" s="94"/>
    </row>
    <row r="2" spans="2:13" ht="21" customHeight="1" x14ac:dyDescent="0.15">
      <c r="B2" s="293" t="s">
        <v>27</v>
      </c>
      <c r="C2" s="294"/>
      <c r="D2" s="66"/>
      <c r="E2" s="78"/>
      <c r="F2" s="78"/>
      <c r="G2" s="78"/>
      <c r="H2" s="78"/>
      <c r="I2" s="78"/>
      <c r="J2" s="83"/>
      <c r="K2" s="86"/>
      <c r="L2" s="94"/>
      <c r="M2" s="94"/>
    </row>
    <row r="3" spans="2:13" ht="21" customHeight="1" x14ac:dyDescent="0.15">
      <c r="B3" s="295"/>
      <c r="C3" s="296"/>
      <c r="D3" s="67"/>
      <c r="E3" s="68"/>
      <c r="F3" s="68"/>
      <c r="G3" s="68"/>
      <c r="H3" s="68"/>
      <c r="I3" s="287" t="str">
        <f>入力画面!C4</f>
        <v>令和 8年1 月 14日</v>
      </c>
      <c r="J3" s="288"/>
      <c r="K3" s="289"/>
    </row>
    <row r="4" spans="2:13" ht="21" customHeight="1" x14ac:dyDescent="0.15">
      <c r="B4" s="59"/>
      <c r="C4" s="68"/>
      <c r="D4" s="68"/>
      <c r="E4" s="68"/>
      <c r="F4" s="68"/>
      <c r="G4" s="68"/>
      <c r="H4" s="68"/>
      <c r="I4" s="68"/>
      <c r="J4" s="68"/>
      <c r="K4" s="87"/>
    </row>
    <row r="5" spans="2:13" ht="21" customHeight="1" x14ac:dyDescent="0.15">
      <c r="B5" s="59"/>
      <c r="C5" s="68"/>
      <c r="D5" s="68"/>
      <c r="E5" s="68"/>
      <c r="F5" s="68"/>
      <c r="G5" s="68"/>
      <c r="H5" s="68"/>
      <c r="I5" s="68"/>
      <c r="J5" s="68"/>
      <c r="K5" s="87"/>
    </row>
    <row r="6" spans="2:13" ht="21" customHeight="1" x14ac:dyDescent="0.15">
      <c r="B6" s="59"/>
      <c r="C6" s="290" t="str">
        <f>VLOOKUP(入力画面!C14,データ!A2:I10,4,FALSE)&amp;"交付申請書"</f>
        <v>延岡市中小企業販路開拓支援事業補助金交付申請書</v>
      </c>
      <c r="D6" s="290"/>
      <c r="E6" s="290"/>
      <c r="F6" s="290"/>
      <c r="G6" s="290"/>
      <c r="H6" s="290"/>
      <c r="I6" s="290"/>
      <c r="J6" s="290"/>
      <c r="K6" s="87"/>
    </row>
    <row r="7" spans="2:13" ht="21" customHeight="1" x14ac:dyDescent="0.15">
      <c r="B7" s="59"/>
      <c r="C7" s="68"/>
      <c r="D7" s="68"/>
      <c r="E7" s="68"/>
      <c r="F7" s="68"/>
      <c r="G7" s="68"/>
      <c r="H7" s="68"/>
      <c r="I7" s="68"/>
      <c r="J7" s="68"/>
      <c r="K7" s="88"/>
      <c r="L7" s="85"/>
      <c r="M7" s="85"/>
    </row>
    <row r="8" spans="2:13" ht="21" customHeight="1" x14ac:dyDescent="0.15">
      <c r="B8" s="297" t="s">
        <v>252</v>
      </c>
      <c r="C8" s="288"/>
      <c r="D8" s="288"/>
      <c r="E8" s="288"/>
      <c r="F8" s="68"/>
      <c r="G8" s="68"/>
      <c r="H8" s="68"/>
      <c r="I8" s="68"/>
      <c r="J8" s="68"/>
      <c r="K8" s="88"/>
      <c r="L8" s="85"/>
      <c r="M8" s="85"/>
    </row>
    <row r="9" spans="2:13" ht="21" customHeight="1" x14ac:dyDescent="0.15">
      <c r="B9" s="297"/>
      <c r="C9" s="288"/>
      <c r="D9" s="288"/>
      <c r="E9" s="288"/>
      <c r="F9" s="68"/>
      <c r="G9" s="68"/>
      <c r="H9" s="68"/>
      <c r="I9" s="68"/>
      <c r="J9" s="68"/>
      <c r="K9" s="88"/>
      <c r="L9" s="85"/>
      <c r="M9" s="85"/>
    </row>
    <row r="10" spans="2:13" ht="21" customHeight="1" x14ac:dyDescent="0.15">
      <c r="B10" s="59"/>
      <c r="C10" s="68"/>
      <c r="D10" s="68"/>
      <c r="E10" s="68"/>
      <c r="F10" s="68"/>
      <c r="G10" s="73" t="s">
        <v>32</v>
      </c>
      <c r="H10" s="291" t="str">
        <f>"  "&amp;入力画面!C12</f>
        <v xml:space="preserve">  </v>
      </c>
      <c r="I10" s="291"/>
      <c r="J10" s="291"/>
      <c r="K10" s="292"/>
      <c r="L10" s="85"/>
      <c r="M10" s="85"/>
    </row>
    <row r="11" spans="2:13" ht="21" customHeight="1" x14ac:dyDescent="0.15">
      <c r="B11" s="59"/>
      <c r="C11" s="68"/>
      <c r="D11" s="68"/>
      <c r="E11" s="68"/>
      <c r="F11" s="68"/>
      <c r="G11" s="73" t="s">
        <v>31</v>
      </c>
      <c r="H11" s="291" t="str">
        <f>"  "&amp;入力画面!C8</f>
        <v xml:space="preserve">  </v>
      </c>
      <c r="I11" s="291"/>
      <c r="J11" s="291"/>
      <c r="K11" s="292"/>
    </row>
    <row r="12" spans="2:13" ht="21" customHeight="1" x14ac:dyDescent="0.15">
      <c r="B12" s="59"/>
      <c r="C12" s="68"/>
      <c r="D12" s="68"/>
      <c r="E12" s="68"/>
      <c r="F12" s="69"/>
      <c r="G12" s="73"/>
      <c r="H12" s="291" t="str">
        <f>"  "&amp;入力画面!C10</f>
        <v xml:space="preserve">  </v>
      </c>
      <c r="I12" s="291"/>
      <c r="J12" s="291"/>
      <c r="K12" s="89"/>
    </row>
    <row r="13" spans="2:13" ht="21" customHeight="1" x14ac:dyDescent="0.15">
      <c r="B13" s="59"/>
      <c r="C13" s="68"/>
      <c r="D13" s="68"/>
      <c r="E13" s="68"/>
      <c r="F13" s="79"/>
      <c r="G13" s="68"/>
      <c r="H13" s="68"/>
      <c r="I13" s="68"/>
      <c r="J13" s="68"/>
      <c r="K13" s="87"/>
    </row>
    <row r="14" spans="2:13" ht="21" customHeight="1" x14ac:dyDescent="0.15">
      <c r="B14" s="59"/>
      <c r="C14" s="304" t="str">
        <f>"　"&amp;VLOOKUP(入力画面!C14,データ!A2:I10,4,FALSE)&amp;"の交付を受けたいので、"&amp;VLOOKUP(入力画面!C14,データ!A2:I10,5,FALSE)&amp;"の規定により申請いたします。"</f>
        <v>　延岡市中小企業販路開拓支援事業補助金の交付を受けたいので、延岡市中小企業販路開拓支援事業補助金交付要綱第５条の規定により申請いたします。</v>
      </c>
      <c r="D14" s="304"/>
      <c r="E14" s="304"/>
      <c r="F14" s="304"/>
      <c r="G14" s="304"/>
      <c r="H14" s="304"/>
      <c r="I14" s="304"/>
      <c r="J14" s="304"/>
      <c r="K14" s="90"/>
      <c r="L14" s="95"/>
      <c r="M14" s="95"/>
    </row>
    <row r="15" spans="2:13" s="58" customFormat="1" ht="21" customHeight="1" x14ac:dyDescent="0.15">
      <c r="B15" s="61"/>
      <c r="C15" s="304"/>
      <c r="D15" s="304"/>
      <c r="E15" s="304"/>
      <c r="F15" s="304"/>
      <c r="G15" s="304"/>
      <c r="H15" s="304"/>
      <c r="I15" s="304"/>
      <c r="J15" s="304"/>
      <c r="K15" s="90"/>
    </row>
    <row r="16" spans="2:13" s="58" customFormat="1" ht="21" customHeight="1" x14ac:dyDescent="0.15">
      <c r="B16" s="61"/>
      <c r="C16" s="304"/>
      <c r="D16" s="304"/>
      <c r="E16" s="304"/>
      <c r="F16" s="304"/>
      <c r="G16" s="304"/>
      <c r="H16" s="304"/>
      <c r="I16" s="304"/>
      <c r="J16" s="304"/>
      <c r="K16" s="90"/>
    </row>
    <row r="17" spans="2:13" s="58" customFormat="1" ht="21" customHeight="1" x14ac:dyDescent="0.15">
      <c r="B17" s="62"/>
      <c r="C17" s="304"/>
      <c r="D17" s="304"/>
      <c r="E17" s="304"/>
      <c r="F17" s="304"/>
      <c r="G17" s="304"/>
      <c r="H17" s="304"/>
      <c r="I17" s="304"/>
      <c r="J17" s="304"/>
      <c r="K17" s="91"/>
    </row>
    <row r="18" spans="2:13" s="58" customFormat="1" ht="21" customHeight="1" x14ac:dyDescent="0.15">
      <c r="B18" s="62"/>
      <c r="C18" s="71"/>
      <c r="D18" s="76"/>
      <c r="E18" s="76"/>
      <c r="F18" s="298" t="s">
        <v>6</v>
      </c>
      <c r="G18" s="298"/>
      <c r="H18" s="76"/>
      <c r="I18" s="76"/>
      <c r="J18" s="76"/>
      <c r="K18" s="91"/>
    </row>
    <row r="19" spans="2:13" s="58" customFormat="1" ht="21" customHeight="1" x14ac:dyDescent="0.15">
      <c r="B19" s="62"/>
      <c r="C19" s="71"/>
      <c r="D19" s="76"/>
      <c r="E19" s="76"/>
      <c r="F19" s="76"/>
      <c r="G19" s="76"/>
      <c r="H19" s="76"/>
      <c r="I19" s="76"/>
      <c r="J19" s="76"/>
      <c r="K19" s="91"/>
    </row>
    <row r="20" spans="2:13" s="58" customFormat="1" ht="21" customHeight="1" x14ac:dyDescent="0.15">
      <c r="B20" s="62"/>
      <c r="C20" s="71"/>
      <c r="D20" s="76"/>
      <c r="E20" s="76"/>
      <c r="F20" s="76"/>
      <c r="G20" s="76"/>
      <c r="H20" s="76"/>
      <c r="I20" s="76"/>
      <c r="J20" s="76"/>
      <c r="K20" s="91"/>
    </row>
    <row r="21" spans="2:13" s="58" customFormat="1" ht="21" customHeight="1" x14ac:dyDescent="0.15">
      <c r="B21" s="63" t="s">
        <v>28</v>
      </c>
      <c r="C21" s="72" t="s">
        <v>20</v>
      </c>
      <c r="D21" s="73"/>
      <c r="E21" s="73"/>
      <c r="K21" s="92"/>
    </row>
    <row r="22" spans="2:13" ht="21" customHeight="1" x14ac:dyDescent="0.15">
      <c r="B22" s="64"/>
      <c r="C22" s="68"/>
      <c r="D22" s="70" t="str">
        <f>"延岡市中小企業"&amp;入力画面!C14</f>
        <v>延岡市中小企業販路開拓支援事業（展示会）【県外】）</v>
      </c>
      <c r="E22" s="70"/>
      <c r="F22" s="70"/>
      <c r="G22" s="70"/>
      <c r="H22" s="70"/>
      <c r="I22" s="70"/>
      <c r="J22" s="84"/>
      <c r="K22" s="87"/>
    </row>
    <row r="23" spans="2:13" s="58" customFormat="1" ht="21" customHeight="1" x14ac:dyDescent="0.15">
      <c r="B23" s="64"/>
      <c r="C23" s="73"/>
      <c r="D23" s="73"/>
      <c r="E23" s="73"/>
      <c r="K23" s="92"/>
    </row>
    <row r="24" spans="2:13" s="58" customFormat="1" ht="21" customHeight="1" x14ac:dyDescent="0.15">
      <c r="B24" s="63" t="s">
        <v>34</v>
      </c>
      <c r="C24" s="72" t="s">
        <v>67</v>
      </c>
      <c r="D24" s="73"/>
      <c r="E24" s="73"/>
      <c r="K24" s="92"/>
    </row>
    <row r="25" spans="2:13" ht="21" customHeight="1" x14ac:dyDescent="0.15">
      <c r="B25" s="59"/>
      <c r="C25" s="306" t="str">
        <f>入力画面!G4</f>
        <v/>
      </c>
      <c r="D25" s="306"/>
      <c r="E25" s="73" t="s">
        <v>198</v>
      </c>
      <c r="F25" s="73"/>
      <c r="J25" s="68"/>
      <c r="K25" s="88"/>
      <c r="L25" s="85"/>
      <c r="M25" s="85"/>
    </row>
    <row r="26" spans="2:13" ht="21" customHeight="1" x14ac:dyDescent="0.15">
      <c r="B26" s="64"/>
      <c r="C26" s="73"/>
      <c r="D26" s="73"/>
      <c r="E26" s="77"/>
      <c r="F26" s="68"/>
      <c r="G26" s="68"/>
      <c r="H26" s="68"/>
      <c r="I26" s="68"/>
      <c r="J26" s="68"/>
      <c r="K26" s="87"/>
    </row>
    <row r="27" spans="2:13" ht="21" customHeight="1" x14ac:dyDescent="0.15">
      <c r="B27" s="63" t="s">
        <v>36</v>
      </c>
      <c r="C27" s="72" t="s">
        <v>37</v>
      </c>
      <c r="D27" s="73"/>
      <c r="E27" s="77"/>
      <c r="F27" s="68"/>
      <c r="G27" s="68"/>
      <c r="H27" s="68"/>
      <c r="I27" s="68"/>
      <c r="J27" s="68"/>
      <c r="K27" s="87"/>
    </row>
    <row r="28" spans="2:13" ht="21" customHeight="1" x14ac:dyDescent="0.15">
      <c r="B28" s="64"/>
      <c r="C28" s="74"/>
      <c r="D28" s="305" t="str">
        <f>VLOOKUP(入力画面!C14,データ!A2:I10,2,FALSE)</f>
        <v>企業見本市（フードスタイル関西）への出展・参加を通じて、本市工業の技術製品のＰＲ及び新販路の開拓を行う。</v>
      </c>
      <c r="E28" s="305"/>
      <c r="F28" s="305"/>
      <c r="G28" s="305"/>
      <c r="H28" s="305"/>
      <c r="I28" s="305"/>
      <c r="J28" s="305"/>
      <c r="K28" s="87"/>
    </row>
    <row r="29" spans="2:13" ht="21" customHeight="1" x14ac:dyDescent="0.15">
      <c r="B29" s="59"/>
      <c r="C29" s="68"/>
      <c r="D29" s="305"/>
      <c r="E29" s="305"/>
      <c r="F29" s="305"/>
      <c r="G29" s="305"/>
      <c r="H29" s="305"/>
      <c r="I29" s="305"/>
      <c r="J29" s="305"/>
      <c r="K29" s="88"/>
      <c r="L29" s="85"/>
      <c r="M29" s="85"/>
    </row>
    <row r="30" spans="2:13" ht="21" customHeight="1" x14ac:dyDescent="0.15">
      <c r="B30" s="64"/>
      <c r="C30" s="73"/>
      <c r="D30" s="305"/>
      <c r="E30" s="305"/>
      <c r="F30" s="305"/>
      <c r="G30" s="305"/>
      <c r="H30" s="305"/>
      <c r="I30" s="305"/>
      <c r="J30" s="305"/>
      <c r="K30" s="87"/>
    </row>
    <row r="31" spans="2:13" ht="21" customHeight="1" x14ac:dyDescent="0.15">
      <c r="B31" s="63" t="s">
        <v>14</v>
      </c>
      <c r="C31" s="72" t="s">
        <v>71</v>
      </c>
      <c r="D31" s="77"/>
      <c r="E31" s="77"/>
      <c r="F31" s="68"/>
      <c r="G31" s="68"/>
      <c r="H31" s="68"/>
      <c r="I31" s="68"/>
      <c r="J31" s="68"/>
      <c r="K31" s="87"/>
    </row>
    <row r="32" spans="2:13" ht="21" customHeight="1" x14ac:dyDescent="0.15">
      <c r="B32" s="64"/>
      <c r="C32" s="299" t="str">
        <f>入力画面!G10</f>
        <v>令和8年　　1月　　27日</v>
      </c>
      <c r="D32" s="300"/>
      <c r="E32" s="300"/>
      <c r="F32" s="67" t="s">
        <v>50</v>
      </c>
      <c r="G32" s="301" t="str">
        <f>入力画面!G12</f>
        <v>令和8年　　1月　　29日</v>
      </c>
      <c r="H32" s="301"/>
      <c r="I32" s="301"/>
      <c r="J32" s="68"/>
      <c r="K32" s="87"/>
    </row>
    <row r="33" spans="2:13" ht="21" customHeight="1" x14ac:dyDescent="0.15">
      <c r="B33" s="64"/>
      <c r="C33" s="73"/>
      <c r="D33" s="77"/>
      <c r="E33" s="77"/>
      <c r="F33" s="68"/>
      <c r="G33" s="68"/>
      <c r="H33" s="68"/>
      <c r="I33" s="68"/>
      <c r="J33" s="68"/>
      <c r="K33" s="87"/>
    </row>
    <row r="34" spans="2:13" ht="21" customHeight="1" x14ac:dyDescent="0.15">
      <c r="B34" s="63" t="s">
        <v>39</v>
      </c>
      <c r="C34" s="72" t="s">
        <v>49</v>
      </c>
      <c r="D34" s="77"/>
      <c r="E34" s="77"/>
      <c r="F34" s="68"/>
      <c r="G34" s="68"/>
      <c r="H34" s="68"/>
      <c r="I34" s="68"/>
      <c r="J34" s="68"/>
      <c r="K34" s="87"/>
    </row>
    <row r="35" spans="2:13" ht="21" customHeight="1" x14ac:dyDescent="0.15">
      <c r="B35" s="59"/>
      <c r="C35" s="302">
        <f>入力画面!G6</f>
        <v>0</v>
      </c>
      <c r="D35" s="302"/>
      <c r="E35" s="303">
        <f>入力画面!G8</f>
        <v>0</v>
      </c>
      <c r="F35" s="303"/>
      <c r="G35" s="73"/>
      <c r="H35" s="73"/>
      <c r="I35" s="68"/>
      <c r="J35" s="68"/>
      <c r="K35" s="87"/>
    </row>
    <row r="36" spans="2:13" ht="21" customHeight="1" x14ac:dyDescent="0.15">
      <c r="B36" s="59"/>
      <c r="C36" s="68"/>
      <c r="D36" s="68"/>
      <c r="E36" s="68"/>
      <c r="F36" s="68"/>
      <c r="G36" s="68"/>
      <c r="H36" s="68"/>
      <c r="I36" s="68"/>
      <c r="J36" s="68"/>
      <c r="K36" s="88"/>
      <c r="L36" s="85"/>
      <c r="M36" s="85"/>
    </row>
    <row r="37" spans="2:13" ht="21" customHeight="1" x14ac:dyDescent="0.15">
      <c r="B37" s="65"/>
      <c r="C37" s="75"/>
      <c r="D37" s="75"/>
      <c r="E37" s="75"/>
      <c r="F37" s="75"/>
      <c r="G37" s="75"/>
      <c r="H37" s="75"/>
      <c r="I37" s="75"/>
      <c r="J37" s="75"/>
      <c r="K37" s="93"/>
      <c r="L37" s="85"/>
      <c r="M37" s="85"/>
    </row>
    <row r="38" spans="2:13" ht="18" customHeight="1" x14ac:dyDescent="0.15"/>
  </sheetData>
  <mergeCells count="16">
    <mergeCell ref="H12:J12"/>
    <mergeCell ref="F18:G18"/>
    <mergeCell ref="C32:E32"/>
    <mergeCell ref="G32:I32"/>
    <mergeCell ref="C35:D35"/>
    <mergeCell ref="E35:F35"/>
    <mergeCell ref="C14:J17"/>
    <mergeCell ref="D28:J30"/>
    <mergeCell ref="C25:D25"/>
    <mergeCell ref="J1:K1"/>
    <mergeCell ref="I3:K3"/>
    <mergeCell ref="C6:J6"/>
    <mergeCell ref="H10:K10"/>
    <mergeCell ref="H11:K11"/>
    <mergeCell ref="B2:C3"/>
    <mergeCell ref="B8:E9"/>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L32"/>
  <sheetViews>
    <sheetView view="pageBreakPreview" zoomScale="85" zoomScaleSheetLayoutView="85" workbookViewId="0">
      <selection activeCell="G11" sqref="G11"/>
    </sheetView>
  </sheetViews>
  <sheetFormatPr defaultRowHeight="13.5" x14ac:dyDescent="0.15"/>
  <cols>
    <col min="1" max="1" width="2.125" style="57" customWidth="1"/>
    <col min="2" max="7" width="9.875" style="57" customWidth="1"/>
    <col min="8" max="8" width="5.875" style="57" customWidth="1"/>
    <col min="9" max="9" width="14.875" style="57" customWidth="1"/>
    <col min="10" max="10" width="9.875" style="57" customWidth="1"/>
    <col min="11" max="11" width="2.625" style="57" customWidth="1"/>
    <col min="12" max="12" width="8.5" style="57" customWidth="1"/>
    <col min="13" max="13" width="9" style="57" customWidth="1"/>
    <col min="14" max="16384" width="9" style="57"/>
  </cols>
  <sheetData>
    <row r="1" spans="2:12" ht="12" customHeight="1" x14ac:dyDescent="0.15">
      <c r="J1" s="82"/>
      <c r="K1" s="94"/>
      <c r="L1" s="94"/>
    </row>
    <row r="2" spans="2:12" ht="21" customHeight="1" x14ac:dyDescent="0.15">
      <c r="B2" s="293"/>
      <c r="C2" s="294"/>
      <c r="D2" s="66"/>
      <c r="E2" s="78"/>
      <c r="F2" s="78"/>
      <c r="G2" s="78"/>
      <c r="H2" s="78"/>
      <c r="I2" s="78"/>
      <c r="J2" s="107"/>
      <c r="K2" s="94"/>
      <c r="L2" s="94"/>
    </row>
    <row r="3" spans="2:12" ht="21" customHeight="1" x14ac:dyDescent="0.15">
      <c r="B3" s="295"/>
      <c r="C3" s="296"/>
      <c r="D3" s="67"/>
      <c r="E3" s="68"/>
      <c r="F3" s="68"/>
      <c r="G3" s="68"/>
      <c r="H3" s="68"/>
      <c r="I3" s="287"/>
      <c r="J3" s="289"/>
    </row>
    <row r="4" spans="2:12" ht="21" customHeight="1" x14ac:dyDescent="0.15">
      <c r="B4" s="59"/>
      <c r="C4" s="68"/>
      <c r="D4" s="68"/>
      <c r="E4" s="68"/>
      <c r="F4" s="69" t="s">
        <v>255</v>
      </c>
      <c r="G4" s="68"/>
      <c r="H4" s="68"/>
      <c r="I4" s="68"/>
      <c r="J4" s="87"/>
    </row>
    <row r="5" spans="2:12" ht="21" customHeight="1" x14ac:dyDescent="0.15">
      <c r="B5" s="59"/>
      <c r="C5" s="68"/>
      <c r="D5" s="68"/>
      <c r="E5" s="68"/>
      <c r="F5" s="69" t="str">
        <f>"延岡市中小企業"&amp;入力画面!C14</f>
        <v>延岡市中小企業販路開拓支援事業（展示会）【県外】）</v>
      </c>
      <c r="G5" s="68"/>
      <c r="H5" s="68"/>
      <c r="I5" s="68"/>
      <c r="J5" s="87"/>
    </row>
    <row r="6" spans="2:12" ht="21" customHeight="1" x14ac:dyDescent="0.15">
      <c r="B6" s="59"/>
      <c r="C6" s="68"/>
      <c r="D6" s="68"/>
      <c r="E6" s="68"/>
      <c r="F6" s="69" t="s">
        <v>80</v>
      </c>
      <c r="G6" s="68"/>
      <c r="H6" s="68"/>
      <c r="I6" s="68"/>
      <c r="J6" s="87"/>
    </row>
    <row r="7" spans="2:12" ht="21" customHeight="1" x14ac:dyDescent="0.15">
      <c r="B7" s="59"/>
      <c r="C7" s="68"/>
      <c r="D7" s="68"/>
      <c r="E7" s="68"/>
      <c r="F7" s="68"/>
      <c r="G7" s="68"/>
      <c r="H7" s="68"/>
      <c r="I7" s="68"/>
      <c r="J7" s="87"/>
      <c r="K7" s="85"/>
      <c r="L7" s="85"/>
    </row>
    <row r="8" spans="2:12" ht="21" customHeight="1" x14ac:dyDescent="0.15">
      <c r="B8" s="64"/>
      <c r="C8" s="307" t="str">
        <f>"企業名 : "&amp;入力画面!C8</f>
        <v xml:space="preserve">企業名 : </v>
      </c>
      <c r="D8" s="307"/>
      <c r="E8" s="307"/>
      <c r="F8" s="307"/>
      <c r="G8" s="68"/>
      <c r="H8" s="68"/>
      <c r="I8" s="68"/>
      <c r="J8" s="87"/>
      <c r="K8" s="85"/>
      <c r="L8" s="85"/>
    </row>
    <row r="9" spans="2:12" ht="21" customHeight="1" x14ac:dyDescent="0.15">
      <c r="B9" s="64"/>
      <c r="C9" s="96" t="str">
        <f>"代表者 : "&amp;入力画面!C10</f>
        <v xml:space="preserve">代表者 : </v>
      </c>
      <c r="D9" s="99"/>
      <c r="E9" s="99"/>
      <c r="F9" s="100"/>
      <c r="G9" s="68"/>
      <c r="H9" s="68"/>
      <c r="I9" s="68"/>
      <c r="J9" s="87"/>
      <c r="K9" s="85"/>
      <c r="L9" s="85"/>
    </row>
    <row r="10" spans="2:12" ht="21" customHeight="1" x14ac:dyDescent="0.15">
      <c r="B10" s="59"/>
      <c r="C10" s="68"/>
      <c r="D10" s="68"/>
      <c r="E10" s="68"/>
      <c r="F10" s="68"/>
      <c r="G10" s="73"/>
      <c r="H10" s="291"/>
      <c r="I10" s="291"/>
      <c r="J10" s="292"/>
      <c r="K10" s="85"/>
      <c r="L10" s="85"/>
    </row>
    <row r="11" spans="2:12" ht="21" customHeight="1" x14ac:dyDescent="0.15">
      <c r="B11" s="59"/>
      <c r="C11" s="68"/>
      <c r="D11" s="68"/>
      <c r="E11" s="68"/>
      <c r="F11" s="68"/>
      <c r="G11" s="68"/>
      <c r="H11" s="68"/>
      <c r="I11" s="68"/>
      <c r="J11" s="87"/>
    </row>
    <row r="12" spans="2:12" ht="21" customHeight="1" x14ac:dyDescent="0.15">
      <c r="B12" s="59"/>
      <c r="C12" s="84" t="s">
        <v>72</v>
      </c>
      <c r="D12" s="68"/>
      <c r="E12" s="68"/>
      <c r="F12" s="69"/>
      <c r="G12" s="73"/>
      <c r="H12" s="291"/>
      <c r="I12" s="291"/>
      <c r="J12" s="292"/>
    </row>
    <row r="13" spans="2:12" ht="21" customHeight="1" x14ac:dyDescent="0.15">
      <c r="B13" s="59"/>
      <c r="C13" s="68"/>
      <c r="D13" s="68"/>
      <c r="E13" s="68"/>
      <c r="F13" s="79"/>
      <c r="G13" s="68"/>
      <c r="H13" s="68"/>
      <c r="I13" s="68"/>
      <c r="J13" s="87"/>
    </row>
    <row r="14" spans="2:12" ht="21" customHeight="1" x14ac:dyDescent="0.15">
      <c r="B14" s="61"/>
      <c r="C14" s="308" t="s">
        <v>81</v>
      </c>
      <c r="D14" s="309"/>
      <c r="E14" s="310" t="s">
        <v>46</v>
      </c>
      <c r="F14" s="311"/>
      <c r="G14" s="311"/>
      <c r="H14" s="312"/>
      <c r="I14" s="103" t="s">
        <v>88</v>
      </c>
      <c r="J14" s="90"/>
      <c r="K14" s="95"/>
      <c r="L14" s="95"/>
    </row>
    <row r="15" spans="2:12" s="58" customFormat="1" ht="42" customHeight="1" x14ac:dyDescent="0.15">
      <c r="B15" s="61"/>
      <c r="C15" s="323" t="s">
        <v>66</v>
      </c>
      <c r="D15" s="323"/>
      <c r="E15" s="323" t="s">
        <v>55</v>
      </c>
      <c r="F15" s="323"/>
      <c r="G15" s="323"/>
      <c r="H15" s="323"/>
      <c r="I15" s="104">
        <v>5000</v>
      </c>
      <c r="J15" s="90"/>
    </row>
    <row r="16" spans="2:12" s="58" customFormat="1" ht="42" customHeight="1" x14ac:dyDescent="0.15">
      <c r="B16" s="62"/>
      <c r="C16" s="323"/>
      <c r="D16" s="323"/>
      <c r="E16" s="323"/>
      <c r="F16" s="323"/>
      <c r="G16" s="323"/>
      <c r="H16" s="323"/>
      <c r="I16" s="104"/>
      <c r="J16" s="90"/>
    </row>
    <row r="17" spans="2:12" s="58" customFormat="1" ht="42" customHeight="1" x14ac:dyDescent="0.15">
      <c r="B17" s="62"/>
      <c r="C17" s="323"/>
      <c r="D17" s="323"/>
      <c r="E17" s="326"/>
      <c r="F17" s="327"/>
      <c r="G17" s="327"/>
      <c r="H17" s="328"/>
      <c r="I17" s="104"/>
      <c r="J17" s="90"/>
    </row>
    <row r="18" spans="2:12" s="58" customFormat="1" ht="42" customHeight="1" x14ac:dyDescent="0.15">
      <c r="B18" s="62"/>
      <c r="C18" s="323"/>
      <c r="D18" s="323"/>
      <c r="E18" s="323"/>
      <c r="F18" s="323"/>
      <c r="G18" s="323"/>
      <c r="H18" s="323"/>
      <c r="I18" s="104"/>
      <c r="J18" s="90"/>
    </row>
    <row r="19" spans="2:12" s="58" customFormat="1" ht="42" customHeight="1" x14ac:dyDescent="0.15">
      <c r="B19" s="62"/>
      <c r="C19" s="323"/>
      <c r="D19" s="323"/>
      <c r="E19" s="323"/>
      <c r="F19" s="323"/>
      <c r="G19" s="323"/>
      <c r="H19" s="323"/>
      <c r="I19" s="104"/>
      <c r="J19" s="90"/>
    </row>
    <row r="20" spans="2:12" ht="21" customHeight="1" x14ac:dyDescent="0.15">
      <c r="B20" s="63"/>
      <c r="C20" s="313"/>
      <c r="D20" s="314"/>
      <c r="E20" s="317"/>
      <c r="F20" s="318"/>
      <c r="G20" s="318"/>
      <c r="H20" s="319"/>
      <c r="I20" s="105" t="s">
        <v>85</v>
      </c>
      <c r="J20" s="87"/>
    </row>
    <row r="21" spans="2:12" ht="42" customHeight="1" x14ac:dyDescent="0.15">
      <c r="B21" s="59"/>
      <c r="C21" s="315"/>
      <c r="D21" s="316"/>
      <c r="E21" s="320"/>
      <c r="F21" s="321"/>
      <c r="G21" s="321"/>
      <c r="H21" s="322"/>
      <c r="I21" s="106">
        <f>SUM(I15:I19)</f>
        <v>5000</v>
      </c>
      <c r="J21" s="87"/>
      <c r="K21" s="85"/>
      <c r="L21" s="85"/>
    </row>
    <row r="22" spans="2:12" ht="21" customHeight="1" x14ac:dyDescent="0.15">
      <c r="B22" s="64"/>
      <c r="C22" s="74"/>
      <c r="D22" s="76"/>
      <c r="E22" s="76"/>
      <c r="F22" s="76"/>
      <c r="G22" s="76"/>
      <c r="H22" s="76"/>
      <c r="I22" s="76"/>
      <c r="J22" s="90"/>
    </row>
    <row r="23" spans="2:12" ht="21" customHeight="1" x14ac:dyDescent="0.15">
      <c r="B23" s="59"/>
      <c r="C23" s="97" t="s">
        <v>70</v>
      </c>
      <c r="D23" s="76"/>
      <c r="E23" s="76"/>
      <c r="F23" s="76"/>
      <c r="G23" s="76"/>
      <c r="H23" s="76"/>
      <c r="I23" s="76"/>
      <c r="J23" s="90"/>
      <c r="K23" s="85"/>
      <c r="L23" s="85"/>
    </row>
    <row r="24" spans="2:12" ht="21" customHeight="1" x14ac:dyDescent="0.15">
      <c r="B24" s="64"/>
      <c r="C24" s="98" t="s">
        <v>91</v>
      </c>
      <c r="D24" s="76"/>
      <c r="E24" s="76"/>
      <c r="F24" s="76"/>
      <c r="G24" s="76"/>
      <c r="H24" s="76"/>
      <c r="I24" s="76"/>
      <c r="J24" s="90"/>
    </row>
    <row r="25" spans="2:12" ht="21" customHeight="1" x14ac:dyDescent="0.15">
      <c r="B25" s="63"/>
      <c r="C25" s="97" t="s">
        <v>93</v>
      </c>
      <c r="D25" s="77"/>
      <c r="E25" s="77"/>
      <c r="F25" s="68"/>
      <c r="G25" s="68"/>
      <c r="H25" s="68"/>
      <c r="I25" s="68"/>
      <c r="J25" s="87"/>
    </row>
    <row r="26" spans="2:12" ht="21" customHeight="1" x14ac:dyDescent="0.15">
      <c r="B26" s="64"/>
      <c r="C26" s="324" t="s">
        <v>95</v>
      </c>
      <c r="D26" s="324"/>
      <c r="E26" s="324"/>
      <c r="F26" s="101" t="s">
        <v>92</v>
      </c>
      <c r="G26" s="325">
        <f>IF(I21&gt;200000,100000,I21/2)</f>
        <v>2500</v>
      </c>
      <c r="H26" s="325"/>
      <c r="I26" s="325"/>
      <c r="J26" s="87"/>
    </row>
    <row r="27" spans="2:12" ht="21" customHeight="1" x14ac:dyDescent="0.15">
      <c r="B27" s="64"/>
      <c r="C27" s="73"/>
      <c r="D27" s="77"/>
      <c r="E27" s="77"/>
      <c r="F27" s="102"/>
      <c r="G27" s="102"/>
      <c r="H27" s="102"/>
      <c r="I27" s="68"/>
      <c r="J27" s="87"/>
    </row>
    <row r="28" spans="2:12" ht="21" customHeight="1" x14ac:dyDescent="0.15">
      <c r="B28" s="63"/>
      <c r="C28" s="72"/>
      <c r="D28" s="77"/>
      <c r="E28" s="77"/>
      <c r="F28" s="68"/>
      <c r="G28" s="68"/>
      <c r="H28" s="68"/>
      <c r="I28" s="68"/>
      <c r="J28" s="87"/>
    </row>
    <row r="29" spans="2:12" ht="21" customHeight="1" x14ac:dyDescent="0.15">
      <c r="B29" s="59"/>
      <c r="C29" s="68"/>
      <c r="D29" s="288"/>
      <c r="E29" s="288"/>
      <c r="F29" s="288"/>
      <c r="G29" s="68"/>
      <c r="H29" s="68"/>
      <c r="I29" s="68"/>
      <c r="J29" s="87"/>
    </row>
    <row r="30" spans="2:12" ht="21" customHeight="1" x14ac:dyDescent="0.15">
      <c r="B30" s="59"/>
      <c r="C30" s="68"/>
      <c r="D30" s="68"/>
      <c r="E30" s="68"/>
      <c r="F30" s="68"/>
      <c r="G30" s="68"/>
      <c r="H30" s="68"/>
      <c r="I30" s="68"/>
      <c r="J30" s="87"/>
      <c r="K30" s="85"/>
      <c r="L30" s="85"/>
    </row>
    <row r="31" spans="2:12" ht="21" customHeight="1" x14ac:dyDescent="0.15">
      <c r="B31" s="65"/>
      <c r="C31" s="75"/>
      <c r="D31" s="75"/>
      <c r="E31" s="75"/>
      <c r="F31" s="75"/>
      <c r="G31" s="75"/>
      <c r="H31" s="75"/>
      <c r="I31" s="75"/>
      <c r="J31" s="108"/>
      <c r="K31" s="85"/>
      <c r="L31" s="85"/>
    </row>
    <row r="32" spans="2:12" ht="18" customHeight="1" x14ac:dyDescent="0.15"/>
  </sheetData>
  <mergeCells count="22">
    <mergeCell ref="D29:F29"/>
    <mergeCell ref="B2:C3"/>
    <mergeCell ref="C20:D21"/>
    <mergeCell ref="E20:H21"/>
    <mergeCell ref="C18:D18"/>
    <mergeCell ref="E18:H18"/>
    <mergeCell ref="C19:D19"/>
    <mergeCell ref="E19:H19"/>
    <mergeCell ref="C26:E26"/>
    <mergeCell ref="G26:I26"/>
    <mergeCell ref="C15:D15"/>
    <mergeCell ref="E15:H15"/>
    <mergeCell ref="C16:D16"/>
    <mergeCell ref="E16:H16"/>
    <mergeCell ref="C17:D17"/>
    <mergeCell ref="E17:H17"/>
    <mergeCell ref="I3:J3"/>
    <mergeCell ref="C8:F8"/>
    <mergeCell ref="H10:J10"/>
    <mergeCell ref="H12:J12"/>
    <mergeCell ref="C14:D14"/>
    <mergeCell ref="E14:H14"/>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R35"/>
  <sheetViews>
    <sheetView view="pageBreakPreview" topLeftCell="A11" zoomScaleSheetLayoutView="100" workbookViewId="0">
      <selection activeCell="E8" sqref="E8:O8"/>
    </sheetView>
  </sheetViews>
  <sheetFormatPr defaultRowHeight="13.5" x14ac:dyDescent="0.15"/>
  <cols>
    <col min="1" max="7" width="5.625" style="109" customWidth="1"/>
    <col min="8" max="8" width="5.625" style="110" customWidth="1"/>
    <col min="9" max="16" width="5.625" style="109" customWidth="1"/>
    <col min="17" max="268" width="9" style="109" customWidth="1"/>
    <col min="269" max="269" width="17" style="109" customWidth="1"/>
    <col min="270" max="270" width="9.25" style="109" bestFit="1" customWidth="1"/>
    <col min="271" max="271" width="48.75" style="109" customWidth="1"/>
    <col min="272" max="524" width="9" style="109" customWidth="1"/>
    <col min="525" max="525" width="17" style="109" customWidth="1"/>
    <col min="526" max="526" width="9.25" style="109" bestFit="1" customWidth="1"/>
    <col min="527" max="527" width="48.75" style="109" customWidth="1"/>
    <col min="528" max="780" width="9" style="109" customWidth="1"/>
    <col min="781" max="781" width="17" style="109" customWidth="1"/>
    <col min="782" max="782" width="9.25" style="109" bestFit="1" customWidth="1"/>
    <col min="783" max="783" width="48.75" style="109" customWidth="1"/>
    <col min="784" max="1036" width="9" style="109" customWidth="1"/>
    <col min="1037" max="1037" width="17" style="109" customWidth="1"/>
    <col min="1038" max="1038" width="9.25" style="109" bestFit="1" customWidth="1"/>
    <col min="1039" max="1039" width="48.75" style="109" customWidth="1"/>
    <col min="1040" max="1292" width="9" style="109" customWidth="1"/>
    <col min="1293" max="1293" width="17" style="109" customWidth="1"/>
    <col min="1294" max="1294" width="9.25" style="109" bestFit="1" customWidth="1"/>
    <col min="1295" max="1295" width="48.75" style="109" customWidth="1"/>
    <col min="1296" max="1548" width="9" style="109" customWidth="1"/>
    <col min="1549" max="1549" width="17" style="109" customWidth="1"/>
    <col min="1550" max="1550" width="9.25" style="109" bestFit="1" customWidth="1"/>
    <col min="1551" max="1551" width="48.75" style="109" customWidth="1"/>
    <col min="1552" max="1804" width="9" style="109" customWidth="1"/>
    <col min="1805" max="1805" width="17" style="109" customWidth="1"/>
    <col min="1806" max="1806" width="9.25" style="109" bestFit="1" customWidth="1"/>
    <col min="1807" max="1807" width="48.75" style="109" customWidth="1"/>
    <col min="1808" max="2060" width="9" style="109" customWidth="1"/>
    <col min="2061" max="2061" width="17" style="109" customWidth="1"/>
    <col min="2062" max="2062" width="9.25" style="109" bestFit="1" customWidth="1"/>
    <col min="2063" max="2063" width="48.75" style="109" customWidth="1"/>
    <col min="2064" max="2316" width="9" style="109" customWidth="1"/>
    <col min="2317" max="2317" width="17" style="109" customWidth="1"/>
    <col min="2318" max="2318" width="9.25" style="109" bestFit="1" customWidth="1"/>
    <col min="2319" max="2319" width="48.75" style="109" customWidth="1"/>
    <col min="2320" max="2572" width="9" style="109" customWidth="1"/>
    <col min="2573" max="2573" width="17" style="109" customWidth="1"/>
    <col min="2574" max="2574" width="9.25" style="109" bestFit="1" customWidth="1"/>
    <col min="2575" max="2575" width="48.75" style="109" customWidth="1"/>
    <col min="2576" max="2828" width="9" style="109" customWidth="1"/>
    <col min="2829" max="2829" width="17" style="109" customWidth="1"/>
    <col min="2830" max="2830" width="9.25" style="109" bestFit="1" customWidth="1"/>
    <col min="2831" max="2831" width="48.75" style="109" customWidth="1"/>
    <col min="2832" max="3084" width="9" style="109" customWidth="1"/>
    <col min="3085" max="3085" width="17" style="109" customWidth="1"/>
    <col min="3086" max="3086" width="9.25" style="109" bestFit="1" customWidth="1"/>
    <col min="3087" max="3087" width="48.75" style="109" customWidth="1"/>
    <col min="3088" max="3340" width="9" style="109" customWidth="1"/>
    <col min="3341" max="3341" width="17" style="109" customWidth="1"/>
    <col min="3342" max="3342" width="9.25" style="109" bestFit="1" customWidth="1"/>
    <col min="3343" max="3343" width="48.75" style="109" customWidth="1"/>
    <col min="3344" max="3596" width="9" style="109" customWidth="1"/>
    <col min="3597" max="3597" width="17" style="109" customWidth="1"/>
    <col min="3598" max="3598" width="9.25" style="109" bestFit="1" customWidth="1"/>
    <col min="3599" max="3599" width="48.75" style="109" customWidth="1"/>
    <col min="3600" max="3852" width="9" style="109" customWidth="1"/>
    <col min="3853" max="3853" width="17" style="109" customWidth="1"/>
    <col min="3854" max="3854" width="9.25" style="109" bestFit="1" customWidth="1"/>
    <col min="3855" max="3855" width="48.75" style="109" customWidth="1"/>
    <col min="3856" max="4108" width="9" style="109" customWidth="1"/>
    <col min="4109" max="4109" width="17" style="109" customWidth="1"/>
    <col min="4110" max="4110" width="9.25" style="109" bestFit="1" customWidth="1"/>
    <col min="4111" max="4111" width="48.75" style="109" customWidth="1"/>
    <col min="4112" max="4364" width="9" style="109" customWidth="1"/>
    <col min="4365" max="4365" width="17" style="109" customWidth="1"/>
    <col min="4366" max="4366" width="9.25" style="109" bestFit="1" customWidth="1"/>
    <col min="4367" max="4367" width="48.75" style="109" customWidth="1"/>
    <col min="4368" max="4620" width="9" style="109" customWidth="1"/>
    <col min="4621" max="4621" width="17" style="109" customWidth="1"/>
    <col min="4622" max="4622" width="9.25" style="109" bestFit="1" customWidth="1"/>
    <col min="4623" max="4623" width="48.75" style="109" customWidth="1"/>
    <col min="4624" max="4876" width="9" style="109" customWidth="1"/>
    <col min="4877" max="4877" width="17" style="109" customWidth="1"/>
    <col min="4878" max="4878" width="9.25" style="109" bestFit="1" customWidth="1"/>
    <col min="4879" max="4879" width="48.75" style="109" customWidth="1"/>
    <col min="4880" max="5132" width="9" style="109" customWidth="1"/>
    <col min="5133" max="5133" width="17" style="109" customWidth="1"/>
    <col min="5134" max="5134" width="9.25" style="109" bestFit="1" customWidth="1"/>
    <col min="5135" max="5135" width="48.75" style="109" customWidth="1"/>
    <col min="5136" max="5388" width="9" style="109" customWidth="1"/>
    <col min="5389" max="5389" width="17" style="109" customWidth="1"/>
    <col min="5390" max="5390" width="9.25" style="109" bestFit="1" customWidth="1"/>
    <col min="5391" max="5391" width="48.75" style="109" customWidth="1"/>
    <col min="5392" max="5644" width="9" style="109" customWidth="1"/>
    <col min="5645" max="5645" width="17" style="109" customWidth="1"/>
    <col min="5646" max="5646" width="9.25" style="109" bestFit="1" customWidth="1"/>
    <col min="5647" max="5647" width="48.75" style="109" customWidth="1"/>
    <col min="5648" max="5900" width="9" style="109" customWidth="1"/>
    <col min="5901" max="5901" width="17" style="109" customWidth="1"/>
    <col min="5902" max="5902" width="9.25" style="109" bestFit="1" customWidth="1"/>
    <col min="5903" max="5903" width="48.75" style="109" customWidth="1"/>
    <col min="5904" max="6156" width="9" style="109" customWidth="1"/>
    <col min="6157" max="6157" width="17" style="109" customWidth="1"/>
    <col min="6158" max="6158" width="9.25" style="109" bestFit="1" customWidth="1"/>
    <col min="6159" max="6159" width="48.75" style="109" customWidth="1"/>
    <col min="6160" max="6412" width="9" style="109" customWidth="1"/>
    <col min="6413" max="6413" width="17" style="109" customWidth="1"/>
    <col min="6414" max="6414" width="9.25" style="109" bestFit="1" customWidth="1"/>
    <col min="6415" max="6415" width="48.75" style="109" customWidth="1"/>
    <col min="6416" max="6668" width="9" style="109" customWidth="1"/>
    <col min="6669" max="6669" width="17" style="109" customWidth="1"/>
    <col min="6670" max="6670" width="9.25" style="109" bestFit="1" customWidth="1"/>
    <col min="6671" max="6671" width="48.75" style="109" customWidth="1"/>
    <col min="6672" max="6924" width="9" style="109" customWidth="1"/>
    <col min="6925" max="6925" width="17" style="109" customWidth="1"/>
    <col min="6926" max="6926" width="9.25" style="109" bestFit="1" customWidth="1"/>
    <col min="6927" max="6927" width="48.75" style="109" customWidth="1"/>
    <col min="6928" max="7180" width="9" style="109" customWidth="1"/>
    <col min="7181" max="7181" width="17" style="109" customWidth="1"/>
    <col min="7182" max="7182" width="9.25" style="109" bestFit="1" customWidth="1"/>
    <col min="7183" max="7183" width="48.75" style="109" customWidth="1"/>
    <col min="7184" max="7436" width="9" style="109" customWidth="1"/>
    <col min="7437" max="7437" width="17" style="109" customWidth="1"/>
    <col min="7438" max="7438" width="9.25" style="109" bestFit="1" customWidth="1"/>
    <col min="7439" max="7439" width="48.75" style="109" customWidth="1"/>
    <col min="7440" max="7692" width="9" style="109" customWidth="1"/>
    <col min="7693" max="7693" width="17" style="109" customWidth="1"/>
    <col min="7694" max="7694" width="9.25" style="109" bestFit="1" customWidth="1"/>
    <col min="7695" max="7695" width="48.75" style="109" customWidth="1"/>
    <col min="7696" max="7948" width="9" style="109" customWidth="1"/>
    <col min="7949" max="7949" width="17" style="109" customWidth="1"/>
    <col min="7950" max="7950" width="9.25" style="109" bestFit="1" customWidth="1"/>
    <col min="7951" max="7951" width="48.75" style="109" customWidth="1"/>
    <col min="7952" max="8204" width="9" style="109" customWidth="1"/>
    <col min="8205" max="8205" width="17" style="109" customWidth="1"/>
    <col min="8206" max="8206" width="9.25" style="109" bestFit="1" customWidth="1"/>
    <col min="8207" max="8207" width="48.75" style="109" customWidth="1"/>
    <col min="8208" max="8460" width="9" style="109" customWidth="1"/>
    <col min="8461" max="8461" width="17" style="109" customWidth="1"/>
    <col min="8462" max="8462" width="9.25" style="109" bestFit="1" customWidth="1"/>
    <col min="8463" max="8463" width="48.75" style="109" customWidth="1"/>
    <col min="8464" max="8716" width="9" style="109" customWidth="1"/>
    <col min="8717" max="8717" width="17" style="109" customWidth="1"/>
    <col min="8718" max="8718" width="9.25" style="109" bestFit="1" customWidth="1"/>
    <col min="8719" max="8719" width="48.75" style="109" customWidth="1"/>
    <col min="8720" max="8972" width="9" style="109" customWidth="1"/>
    <col min="8973" max="8973" width="17" style="109" customWidth="1"/>
    <col min="8974" max="8974" width="9.25" style="109" bestFit="1" customWidth="1"/>
    <col min="8975" max="8975" width="48.75" style="109" customWidth="1"/>
    <col min="8976" max="9228" width="9" style="109" customWidth="1"/>
    <col min="9229" max="9229" width="17" style="109" customWidth="1"/>
    <col min="9230" max="9230" width="9.25" style="109" bestFit="1" customWidth="1"/>
    <col min="9231" max="9231" width="48.75" style="109" customWidth="1"/>
    <col min="9232" max="9484" width="9" style="109" customWidth="1"/>
    <col min="9485" max="9485" width="17" style="109" customWidth="1"/>
    <col min="9486" max="9486" width="9.25" style="109" bestFit="1" customWidth="1"/>
    <col min="9487" max="9487" width="48.75" style="109" customWidth="1"/>
    <col min="9488" max="9740" width="9" style="109" customWidth="1"/>
    <col min="9741" max="9741" width="17" style="109" customWidth="1"/>
    <col min="9742" max="9742" width="9.25" style="109" bestFit="1" customWidth="1"/>
    <col min="9743" max="9743" width="48.75" style="109" customWidth="1"/>
    <col min="9744" max="9996" width="9" style="109" customWidth="1"/>
    <col min="9997" max="9997" width="17" style="109" customWidth="1"/>
    <col min="9998" max="9998" width="9.25" style="109" bestFit="1" customWidth="1"/>
    <col min="9999" max="9999" width="48.75" style="109" customWidth="1"/>
    <col min="10000" max="10252" width="9" style="109" customWidth="1"/>
    <col min="10253" max="10253" width="17" style="109" customWidth="1"/>
    <col min="10254" max="10254" width="9.25" style="109" bestFit="1" customWidth="1"/>
    <col min="10255" max="10255" width="48.75" style="109" customWidth="1"/>
    <col min="10256" max="10508" width="9" style="109" customWidth="1"/>
    <col min="10509" max="10509" width="17" style="109" customWidth="1"/>
    <col min="10510" max="10510" width="9.25" style="109" bestFit="1" customWidth="1"/>
    <col min="10511" max="10511" width="48.75" style="109" customWidth="1"/>
    <col min="10512" max="10764" width="9" style="109" customWidth="1"/>
    <col min="10765" max="10765" width="17" style="109" customWidth="1"/>
    <col min="10766" max="10766" width="9.25" style="109" bestFit="1" customWidth="1"/>
    <col min="10767" max="10767" width="48.75" style="109" customWidth="1"/>
    <col min="10768" max="11020" width="9" style="109" customWidth="1"/>
    <col min="11021" max="11021" width="17" style="109" customWidth="1"/>
    <col min="11022" max="11022" width="9.25" style="109" bestFit="1" customWidth="1"/>
    <col min="11023" max="11023" width="48.75" style="109" customWidth="1"/>
    <col min="11024" max="11276" width="9" style="109" customWidth="1"/>
    <col min="11277" max="11277" width="17" style="109" customWidth="1"/>
    <col min="11278" max="11278" width="9.25" style="109" bestFit="1" customWidth="1"/>
    <col min="11279" max="11279" width="48.75" style="109" customWidth="1"/>
    <col min="11280" max="11532" width="9" style="109" customWidth="1"/>
    <col min="11533" max="11533" width="17" style="109" customWidth="1"/>
    <col min="11534" max="11534" width="9.25" style="109" bestFit="1" customWidth="1"/>
    <col min="11535" max="11535" width="48.75" style="109" customWidth="1"/>
    <col min="11536" max="11788" width="9" style="109" customWidth="1"/>
    <col min="11789" max="11789" width="17" style="109" customWidth="1"/>
    <col min="11790" max="11790" width="9.25" style="109" bestFit="1" customWidth="1"/>
    <col min="11791" max="11791" width="48.75" style="109" customWidth="1"/>
    <col min="11792" max="12044" width="9" style="109" customWidth="1"/>
    <col min="12045" max="12045" width="17" style="109" customWidth="1"/>
    <col min="12046" max="12046" width="9.25" style="109" bestFit="1" customWidth="1"/>
    <col min="12047" max="12047" width="48.75" style="109" customWidth="1"/>
    <col min="12048" max="12300" width="9" style="109" customWidth="1"/>
    <col min="12301" max="12301" width="17" style="109" customWidth="1"/>
    <col min="12302" max="12302" width="9.25" style="109" bestFit="1" customWidth="1"/>
    <col min="12303" max="12303" width="48.75" style="109" customWidth="1"/>
    <col min="12304" max="12556" width="9" style="109" customWidth="1"/>
    <col min="12557" max="12557" width="17" style="109" customWidth="1"/>
    <col min="12558" max="12558" width="9.25" style="109" bestFit="1" customWidth="1"/>
    <col min="12559" max="12559" width="48.75" style="109" customWidth="1"/>
    <col min="12560" max="12812" width="9" style="109" customWidth="1"/>
    <col min="12813" max="12813" width="17" style="109" customWidth="1"/>
    <col min="12814" max="12814" width="9.25" style="109" bestFit="1" customWidth="1"/>
    <col min="12815" max="12815" width="48.75" style="109" customWidth="1"/>
    <col min="12816" max="13068" width="9" style="109" customWidth="1"/>
    <col min="13069" max="13069" width="17" style="109" customWidth="1"/>
    <col min="13070" max="13070" width="9.25" style="109" bestFit="1" customWidth="1"/>
    <col min="13071" max="13071" width="48.75" style="109" customWidth="1"/>
    <col min="13072" max="13324" width="9" style="109" customWidth="1"/>
    <col min="13325" max="13325" width="17" style="109" customWidth="1"/>
    <col min="13326" max="13326" width="9.25" style="109" bestFit="1" customWidth="1"/>
    <col min="13327" max="13327" width="48.75" style="109" customWidth="1"/>
    <col min="13328" max="13580" width="9" style="109" customWidth="1"/>
    <col min="13581" max="13581" width="17" style="109" customWidth="1"/>
    <col min="13582" max="13582" width="9.25" style="109" bestFit="1" customWidth="1"/>
    <col min="13583" max="13583" width="48.75" style="109" customWidth="1"/>
    <col min="13584" max="13836" width="9" style="109" customWidth="1"/>
    <col min="13837" max="13837" width="17" style="109" customWidth="1"/>
    <col min="13838" max="13838" width="9.25" style="109" bestFit="1" customWidth="1"/>
    <col min="13839" max="13839" width="48.75" style="109" customWidth="1"/>
    <col min="13840" max="14092" width="9" style="109" customWidth="1"/>
    <col min="14093" max="14093" width="17" style="109" customWidth="1"/>
    <col min="14094" max="14094" width="9.25" style="109" bestFit="1" customWidth="1"/>
    <col min="14095" max="14095" width="48.75" style="109" customWidth="1"/>
    <col min="14096" max="14348" width="9" style="109" customWidth="1"/>
    <col min="14349" max="14349" width="17" style="109" customWidth="1"/>
    <col min="14350" max="14350" width="9.25" style="109" bestFit="1" customWidth="1"/>
    <col min="14351" max="14351" width="48.75" style="109" customWidth="1"/>
    <col min="14352" max="14604" width="9" style="109" customWidth="1"/>
    <col min="14605" max="14605" width="17" style="109" customWidth="1"/>
    <col min="14606" max="14606" width="9.25" style="109" bestFit="1" customWidth="1"/>
    <col min="14607" max="14607" width="48.75" style="109" customWidth="1"/>
    <col min="14608" max="14860" width="9" style="109" customWidth="1"/>
    <col min="14861" max="14861" width="17" style="109" customWidth="1"/>
    <col min="14862" max="14862" width="9.25" style="109" bestFit="1" customWidth="1"/>
    <col min="14863" max="14863" width="48.75" style="109" customWidth="1"/>
    <col min="14864" max="15116" width="9" style="109" customWidth="1"/>
    <col min="15117" max="15117" width="17" style="109" customWidth="1"/>
    <col min="15118" max="15118" width="9.25" style="109" bestFit="1" customWidth="1"/>
    <col min="15119" max="15119" width="48.75" style="109" customWidth="1"/>
    <col min="15120" max="15372" width="9" style="109" customWidth="1"/>
    <col min="15373" max="15373" width="17" style="109" customWidth="1"/>
    <col min="15374" max="15374" width="9.25" style="109" bestFit="1" customWidth="1"/>
    <col min="15375" max="15375" width="48.75" style="109" customWidth="1"/>
    <col min="15376" max="15628" width="9" style="109" customWidth="1"/>
    <col min="15629" max="15629" width="17" style="109" customWidth="1"/>
    <col min="15630" max="15630" width="9.25" style="109" bestFit="1" customWidth="1"/>
    <col min="15631" max="15631" width="48.75" style="109" customWidth="1"/>
    <col min="15632" max="15884" width="9" style="109" customWidth="1"/>
    <col min="15885" max="15885" width="17" style="109" customWidth="1"/>
    <col min="15886" max="15886" width="9.25" style="109" bestFit="1" customWidth="1"/>
    <col min="15887" max="15887" width="48.75" style="109" customWidth="1"/>
    <col min="15888" max="16140" width="9" style="109" customWidth="1"/>
    <col min="16141" max="16141" width="17" style="109" customWidth="1"/>
    <col min="16142" max="16142" width="9.25" style="109" bestFit="1" customWidth="1"/>
    <col min="16143" max="16143" width="48.75" style="109" customWidth="1"/>
    <col min="16144" max="16384" width="9" style="109" customWidth="1"/>
  </cols>
  <sheetData>
    <row r="1" spans="1:16" s="57" customFormat="1" ht="12" customHeight="1" x14ac:dyDescent="0.15">
      <c r="J1" s="82"/>
      <c r="K1" s="94"/>
      <c r="L1" s="94"/>
    </row>
    <row r="2" spans="1:16" ht="21" customHeight="1" x14ac:dyDescent="0.15">
      <c r="A2" s="329" t="s">
        <v>104</v>
      </c>
      <c r="B2" s="329"/>
      <c r="C2" s="329"/>
      <c r="D2" s="329"/>
      <c r="E2" s="329"/>
      <c r="F2" s="329"/>
      <c r="G2" s="329"/>
      <c r="H2" s="329"/>
      <c r="I2" s="329"/>
      <c r="J2" s="329"/>
      <c r="K2" s="329"/>
      <c r="L2" s="329"/>
      <c r="M2" s="329"/>
      <c r="N2" s="329"/>
      <c r="O2" s="329"/>
      <c r="P2" s="122"/>
    </row>
    <row r="3" spans="1:16" ht="21" customHeight="1" x14ac:dyDescent="0.15">
      <c r="A3" s="330"/>
      <c r="B3" s="330"/>
      <c r="C3" s="330"/>
      <c r="D3" s="330"/>
      <c r="E3" s="330"/>
      <c r="F3" s="330"/>
      <c r="G3" s="330"/>
      <c r="H3" s="330"/>
      <c r="I3" s="330"/>
      <c r="J3" s="330"/>
      <c r="K3" s="330"/>
      <c r="L3" s="330"/>
      <c r="M3" s="330"/>
      <c r="N3" s="330"/>
      <c r="O3" s="330"/>
      <c r="P3" s="122"/>
    </row>
    <row r="4" spans="1:16" ht="24.95" customHeight="1" x14ac:dyDescent="0.15">
      <c r="A4" s="114"/>
      <c r="B4" s="331" t="s">
        <v>23</v>
      </c>
      <c r="C4" s="331"/>
      <c r="D4" s="331"/>
      <c r="E4" s="332" t="str">
        <f>"延岡市中小企業"&amp;入力画面!C14</f>
        <v>延岡市中小企業販路開拓支援事業（展示会）【県外】）</v>
      </c>
      <c r="F4" s="332"/>
      <c r="G4" s="332"/>
      <c r="H4" s="332"/>
      <c r="I4" s="332"/>
      <c r="J4" s="332"/>
      <c r="K4" s="332"/>
      <c r="L4" s="332"/>
      <c r="M4" s="332"/>
      <c r="N4" s="332"/>
      <c r="O4" s="332"/>
    </row>
    <row r="5" spans="1:16" ht="24.95" customHeight="1" x14ac:dyDescent="0.15">
      <c r="A5" s="114"/>
      <c r="B5" s="331" t="s">
        <v>84</v>
      </c>
      <c r="C5" s="331"/>
      <c r="D5" s="331"/>
      <c r="E5" s="333">
        <f>入力画面!C8</f>
        <v>0</v>
      </c>
      <c r="F5" s="333"/>
      <c r="G5" s="333"/>
      <c r="H5" s="333"/>
      <c r="I5" s="333"/>
      <c r="J5" s="334" t="s">
        <v>109</v>
      </c>
      <c r="K5" s="335"/>
      <c r="L5" s="336">
        <v>0</v>
      </c>
      <c r="M5" s="336"/>
      <c r="N5" s="336"/>
      <c r="O5" s="336"/>
    </row>
    <row r="6" spans="1:16" ht="24.95" customHeight="1" x14ac:dyDescent="0.15">
      <c r="A6" s="114"/>
      <c r="B6" s="331" t="s">
        <v>110</v>
      </c>
      <c r="C6" s="331"/>
      <c r="D6" s="331"/>
      <c r="E6" s="333">
        <f>入力画面!C12</f>
        <v>0</v>
      </c>
      <c r="F6" s="333"/>
      <c r="G6" s="333"/>
      <c r="H6" s="333"/>
      <c r="I6" s="333"/>
      <c r="J6" s="334" t="s">
        <v>112</v>
      </c>
      <c r="K6" s="335"/>
      <c r="L6" s="337"/>
      <c r="M6" s="337"/>
      <c r="N6" s="337"/>
      <c r="O6" s="337"/>
    </row>
    <row r="7" spans="1:16" ht="24.95" customHeight="1" x14ac:dyDescent="0.15">
      <c r="A7" s="114"/>
      <c r="B7" s="333" t="str">
        <f>IF(COUNTIF(E4,"*販路開拓*"),"展示会/商談会名","研 修 名")</f>
        <v>展示会/商談会名</v>
      </c>
      <c r="C7" s="333"/>
      <c r="D7" s="333"/>
      <c r="E7" s="333" t="str">
        <f>IF(COUNTIF(B7,"*展示会*"),入力画面!G16,入力画面!G14)</f>
        <v>フードスタイル関西</v>
      </c>
      <c r="F7" s="333"/>
      <c r="G7" s="333"/>
      <c r="H7" s="333"/>
      <c r="I7" s="333"/>
      <c r="J7" s="338" t="str">
        <f>IF(COUNTIF(E4,"*中小企業大学校*"),"大学校名","会場名")</f>
        <v>会場名</v>
      </c>
      <c r="K7" s="338"/>
      <c r="L7" s="338" t="s">
        <v>259</v>
      </c>
      <c r="M7" s="338"/>
      <c r="N7" s="338"/>
      <c r="O7" s="338"/>
    </row>
    <row r="8" spans="1:16" ht="24.95" customHeight="1" x14ac:dyDescent="0.15">
      <c r="A8" s="114"/>
      <c r="B8" s="331" t="s">
        <v>114</v>
      </c>
      <c r="C8" s="331"/>
      <c r="D8" s="331"/>
      <c r="E8" s="331" t="str">
        <f>入力画面!G10&amp;" ～ "&amp;入力画面!G12</f>
        <v>令和8年　　1月　　27日 ～ 令和8年　　1月　　29日</v>
      </c>
      <c r="F8" s="331"/>
      <c r="G8" s="331"/>
      <c r="H8" s="331"/>
      <c r="I8" s="331"/>
      <c r="J8" s="331"/>
      <c r="K8" s="331"/>
      <c r="L8" s="331"/>
      <c r="M8" s="331"/>
      <c r="N8" s="331"/>
      <c r="O8" s="331"/>
    </row>
    <row r="9" spans="1:16" ht="24.95" customHeight="1" x14ac:dyDescent="0.15">
      <c r="A9" s="114"/>
      <c r="B9" s="339" t="str">
        <f>IF(COUNTIF(E4,"*販路開拓*"),"共同参加企業名","研 修 受 講 者 氏 名")</f>
        <v>共同参加企業名</v>
      </c>
      <c r="C9" s="340"/>
      <c r="D9" s="340"/>
      <c r="E9" s="340"/>
      <c r="F9" s="340"/>
      <c r="G9" s="341" t="str">
        <f>IF(COUNTIF(E4,"*販路開拓*"),"","年　齢")</f>
        <v/>
      </c>
      <c r="H9" s="341"/>
      <c r="I9" s="341"/>
      <c r="J9" s="331" t="str">
        <f>IF(COUNTIF(E4,"*販路開拓*"),"会社所在地","役 職 名")</f>
        <v>会社所在地</v>
      </c>
      <c r="K9" s="331"/>
      <c r="L9" s="339"/>
      <c r="M9" s="335" t="str">
        <f>IF(COUNTIF(E4,"*販路開拓*"),"","職　歴")</f>
        <v/>
      </c>
      <c r="N9" s="338"/>
      <c r="O9" s="338"/>
    </row>
    <row r="10" spans="1:16" ht="24.95" customHeight="1" x14ac:dyDescent="0.15">
      <c r="A10" s="114"/>
      <c r="B10" s="334"/>
      <c r="C10" s="341"/>
      <c r="D10" s="341"/>
      <c r="E10" s="341"/>
      <c r="F10" s="341"/>
      <c r="G10" s="341" t="str">
        <f>IF(COUNTIF($E$4,"*販路開拓*"),"","（　　　歳）")</f>
        <v/>
      </c>
      <c r="H10" s="341"/>
      <c r="I10" s="341"/>
      <c r="J10" s="338"/>
      <c r="K10" s="338"/>
      <c r="L10" s="334"/>
      <c r="M10" s="342" t="str">
        <f>IF(COUNTIF($E$4,"*販路開拓*"),"","年 ")</f>
        <v/>
      </c>
      <c r="N10" s="343"/>
      <c r="O10" s="343"/>
    </row>
    <row r="11" spans="1:16" ht="24.95" customHeight="1" x14ac:dyDescent="0.15">
      <c r="A11" s="114"/>
      <c r="B11" s="334"/>
      <c r="C11" s="341"/>
      <c r="D11" s="341"/>
      <c r="E11" s="341"/>
      <c r="F11" s="341"/>
      <c r="G11" s="341" t="str">
        <f>IF(COUNTIF($E$4,"*販路開拓*"),"","（　　　歳）")</f>
        <v/>
      </c>
      <c r="H11" s="341"/>
      <c r="I11" s="341"/>
      <c r="J11" s="338"/>
      <c r="K11" s="338"/>
      <c r="L11" s="334"/>
      <c r="M11" s="342" t="str">
        <f>IF(COUNTIF($E$4,"*販路開拓*"),"","年 ")</f>
        <v/>
      </c>
      <c r="N11" s="343"/>
      <c r="O11" s="343"/>
    </row>
    <row r="12" spans="1:16" ht="24.95" customHeight="1" x14ac:dyDescent="0.15">
      <c r="A12" s="114"/>
      <c r="B12" s="334"/>
      <c r="C12" s="341"/>
      <c r="D12" s="341"/>
      <c r="E12" s="341"/>
      <c r="F12" s="341"/>
      <c r="G12" s="341" t="str">
        <f>IF(COUNTIF($E$4,"*販路開拓*"),"","（　　　歳）")</f>
        <v/>
      </c>
      <c r="H12" s="341"/>
      <c r="I12" s="341"/>
      <c r="J12" s="338"/>
      <c r="K12" s="338"/>
      <c r="L12" s="334"/>
      <c r="M12" s="342" t="str">
        <f>IF(COUNTIF($E$4,"*販路開拓*"),"","年 ")</f>
        <v/>
      </c>
      <c r="N12" s="343"/>
      <c r="O12" s="343"/>
    </row>
    <row r="13" spans="1:16" ht="21" customHeight="1" x14ac:dyDescent="0.15">
      <c r="A13" s="113"/>
      <c r="B13" s="116"/>
      <c r="C13" s="116"/>
      <c r="D13" s="116"/>
      <c r="E13" s="116"/>
      <c r="F13" s="116"/>
      <c r="G13" s="116"/>
      <c r="H13" s="118"/>
      <c r="I13" s="116"/>
      <c r="J13" s="116"/>
      <c r="K13" s="116"/>
      <c r="L13" s="116"/>
      <c r="M13" s="116"/>
      <c r="N13" s="116"/>
      <c r="O13" s="116"/>
    </row>
    <row r="14" spans="1:16" ht="21" customHeight="1" x14ac:dyDescent="0.15">
      <c r="A14" s="113"/>
      <c r="B14" s="116" t="s">
        <v>118</v>
      </c>
      <c r="C14" s="116"/>
      <c r="D14" s="116"/>
      <c r="E14" s="116"/>
      <c r="F14" s="116"/>
      <c r="G14" s="116"/>
      <c r="H14" s="118"/>
      <c r="I14" s="116"/>
      <c r="J14" s="116"/>
      <c r="K14" s="116"/>
      <c r="L14" s="116"/>
      <c r="M14" s="116"/>
      <c r="N14" s="116"/>
      <c r="O14" s="116"/>
    </row>
    <row r="15" spans="1:16" ht="9.75" customHeight="1" x14ac:dyDescent="0.15">
      <c r="A15" s="113"/>
      <c r="B15" s="116"/>
      <c r="C15" s="116"/>
      <c r="D15" s="116"/>
      <c r="E15" s="116"/>
      <c r="F15" s="116"/>
      <c r="G15" s="116"/>
      <c r="H15" s="118"/>
      <c r="I15" s="116"/>
      <c r="J15" s="116"/>
      <c r="K15" s="116"/>
      <c r="L15" s="116"/>
      <c r="M15" s="116"/>
      <c r="N15" s="116"/>
      <c r="O15" s="116"/>
    </row>
    <row r="16" spans="1:16" ht="24.95" customHeight="1" x14ac:dyDescent="0.15">
      <c r="A16" s="329" t="s">
        <v>168</v>
      </c>
      <c r="B16" s="329"/>
      <c r="C16" s="329"/>
      <c r="D16" s="329"/>
      <c r="E16" s="329"/>
      <c r="F16" s="329"/>
      <c r="G16" s="329"/>
      <c r="H16" s="329"/>
      <c r="I16" s="329"/>
      <c r="J16" s="329"/>
      <c r="K16" s="329"/>
      <c r="L16" s="329"/>
      <c r="M16" s="329"/>
      <c r="N16" s="329"/>
      <c r="O16" s="329"/>
      <c r="P16" s="122"/>
    </row>
    <row r="17" spans="1:18" ht="9.75" customHeight="1" x14ac:dyDescent="0.15">
      <c r="A17" s="330"/>
      <c r="B17" s="330"/>
      <c r="C17" s="330"/>
      <c r="D17" s="330"/>
      <c r="E17" s="330"/>
      <c r="F17" s="330"/>
      <c r="G17" s="330"/>
      <c r="H17" s="330"/>
      <c r="I17" s="330"/>
      <c r="J17" s="330"/>
      <c r="K17" s="330"/>
      <c r="L17" s="330"/>
      <c r="M17" s="330"/>
      <c r="N17" s="330"/>
      <c r="O17" s="330"/>
      <c r="P17" s="122"/>
    </row>
    <row r="18" spans="1:18" ht="24.95" customHeight="1" x14ac:dyDescent="0.15">
      <c r="A18" s="114"/>
      <c r="B18" s="117" t="s">
        <v>97</v>
      </c>
      <c r="C18" s="117"/>
      <c r="D18" s="117"/>
      <c r="E18" s="117"/>
      <c r="F18" s="117"/>
      <c r="G18" s="117"/>
      <c r="H18" s="119"/>
      <c r="I18" s="117"/>
      <c r="J18" s="117"/>
      <c r="K18" s="117"/>
      <c r="L18" s="117"/>
      <c r="M18" s="117"/>
      <c r="N18" s="117"/>
      <c r="O18" s="117"/>
    </row>
    <row r="19" spans="1:18" s="111" customFormat="1" ht="24.95" customHeight="1" x14ac:dyDescent="0.15">
      <c r="A19" s="115"/>
      <c r="B19" s="344" t="s">
        <v>121</v>
      </c>
      <c r="C19" s="345"/>
      <c r="D19" s="346"/>
      <c r="E19" s="347" t="s">
        <v>98</v>
      </c>
      <c r="F19" s="348"/>
      <c r="G19" s="348"/>
      <c r="H19" s="349"/>
      <c r="I19" s="350" t="s">
        <v>116</v>
      </c>
      <c r="J19" s="351"/>
      <c r="K19" s="351"/>
      <c r="L19" s="351"/>
      <c r="M19" s="351"/>
      <c r="N19" s="351"/>
      <c r="O19" s="352"/>
    </row>
    <row r="20" spans="1:18" ht="24.95" customHeight="1" x14ac:dyDescent="0.15">
      <c r="A20" s="114"/>
      <c r="B20" s="334" t="s">
        <v>119</v>
      </c>
      <c r="C20" s="341"/>
      <c r="D20" s="335"/>
      <c r="E20" s="353"/>
      <c r="F20" s="354"/>
      <c r="G20" s="354"/>
      <c r="H20" s="355"/>
      <c r="I20" s="334" t="s">
        <v>167</v>
      </c>
      <c r="J20" s="341"/>
      <c r="K20" s="341"/>
      <c r="L20" s="341"/>
      <c r="M20" s="341"/>
      <c r="N20" s="341"/>
      <c r="O20" s="335"/>
    </row>
    <row r="21" spans="1:18" ht="24.95" customHeight="1" x14ac:dyDescent="0.15">
      <c r="A21" s="114"/>
      <c r="B21" s="334" t="s">
        <v>99</v>
      </c>
      <c r="C21" s="341"/>
      <c r="D21" s="335"/>
      <c r="E21" s="353"/>
      <c r="F21" s="354"/>
      <c r="G21" s="354"/>
      <c r="H21" s="355"/>
      <c r="I21" s="334"/>
      <c r="J21" s="341"/>
      <c r="K21" s="341"/>
      <c r="L21" s="341"/>
      <c r="M21" s="341"/>
      <c r="N21" s="341"/>
      <c r="O21" s="335"/>
    </row>
    <row r="22" spans="1:18" ht="24.95" customHeight="1" x14ac:dyDescent="0.15">
      <c r="A22" s="114"/>
      <c r="B22" s="356" t="s">
        <v>120</v>
      </c>
      <c r="C22" s="357"/>
      <c r="D22" s="358"/>
      <c r="E22" s="359"/>
      <c r="F22" s="360"/>
      <c r="G22" s="360"/>
      <c r="H22" s="361"/>
      <c r="I22" s="334"/>
      <c r="J22" s="341"/>
      <c r="K22" s="341"/>
      <c r="L22" s="341"/>
      <c r="M22" s="341"/>
      <c r="N22" s="341"/>
      <c r="O22" s="335"/>
    </row>
    <row r="23" spans="1:18" ht="24.95" customHeight="1" x14ac:dyDescent="0.15">
      <c r="A23" s="114"/>
      <c r="B23" s="362" t="s">
        <v>63</v>
      </c>
      <c r="C23" s="363"/>
      <c r="D23" s="364"/>
      <c r="E23" s="365">
        <f>SUM(E20:H22)</f>
        <v>0</v>
      </c>
      <c r="F23" s="366"/>
      <c r="G23" s="366"/>
      <c r="H23" s="367"/>
      <c r="I23" s="116"/>
      <c r="J23" s="121"/>
      <c r="K23" s="121"/>
      <c r="L23" s="121"/>
      <c r="M23" s="121"/>
      <c r="N23" s="121"/>
      <c r="O23" s="121"/>
    </row>
    <row r="24" spans="1:18" ht="24.95" customHeight="1" x14ac:dyDescent="0.15">
      <c r="A24" s="114"/>
      <c r="B24" s="117"/>
      <c r="C24" s="117"/>
      <c r="D24" s="117"/>
      <c r="E24" s="117"/>
      <c r="F24" s="117"/>
      <c r="G24" s="117"/>
      <c r="H24" s="119"/>
      <c r="I24" s="117"/>
      <c r="J24" s="117"/>
      <c r="K24" s="117"/>
      <c r="L24" s="117"/>
      <c r="M24" s="117"/>
      <c r="N24" s="117"/>
      <c r="O24" s="117"/>
    </row>
    <row r="25" spans="1:18" ht="24.95" customHeight="1" x14ac:dyDescent="0.15">
      <c r="A25" s="114"/>
      <c r="B25" s="117" t="s">
        <v>101</v>
      </c>
      <c r="C25" s="117"/>
      <c r="D25" s="117"/>
      <c r="E25" s="117"/>
      <c r="F25" s="117"/>
      <c r="G25" s="117"/>
      <c r="H25" s="119"/>
      <c r="I25" s="117"/>
      <c r="J25" s="117"/>
      <c r="K25" s="117"/>
      <c r="L25" s="117"/>
      <c r="M25" s="117"/>
      <c r="N25" s="117"/>
      <c r="O25" s="117"/>
    </row>
    <row r="26" spans="1:18" s="111" customFormat="1" ht="24.95" customHeight="1" x14ac:dyDescent="0.15">
      <c r="A26" s="115"/>
      <c r="B26" s="344" t="s">
        <v>123</v>
      </c>
      <c r="C26" s="345"/>
      <c r="D26" s="346"/>
      <c r="E26" s="347" t="s">
        <v>98</v>
      </c>
      <c r="F26" s="348"/>
      <c r="G26" s="348"/>
      <c r="H26" s="349"/>
      <c r="I26" s="350" t="s">
        <v>116</v>
      </c>
      <c r="J26" s="351"/>
      <c r="K26" s="351"/>
      <c r="L26" s="351"/>
      <c r="M26" s="351"/>
      <c r="N26" s="351"/>
      <c r="O26" s="352"/>
    </row>
    <row r="27" spans="1:18" s="111" customFormat="1" ht="24.95" customHeight="1" x14ac:dyDescent="0.15">
      <c r="A27" s="115"/>
      <c r="B27" s="334" t="str">
        <f>IF(COUNTIF(E4,"*販路開拓*"),"ブース設営費","受  講  料")</f>
        <v>ブース設営費</v>
      </c>
      <c r="C27" s="341"/>
      <c r="D27" s="335"/>
      <c r="E27" s="353"/>
      <c r="F27" s="354"/>
      <c r="G27" s="354"/>
      <c r="H27" s="355"/>
      <c r="I27" s="368"/>
      <c r="J27" s="369"/>
      <c r="K27" s="369"/>
      <c r="L27" s="369"/>
      <c r="M27" s="369"/>
      <c r="N27" s="369"/>
      <c r="O27" s="370"/>
    </row>
    <row r="28" spans="1:18" s="111" customFormat="1" ht="24.95" customHeight="1" x14ac:dyDescent="0.15">
      <c r="A28" s="115"/>
      <c r="B28" s="334" t="str">
        <f>IF(COUNTIF(E4,"*中小企業大学校*"),"","物品搬送費")</f>
        <v>物品搬送費</v>
      </c>
      <c r="C28" s="341"/>
      <c r="D28" s="335"/>
      <c r="E28" s="353"/>
      <c r="F28" s="354"/>
      <c r="G28" s="354"/>
      <c r="H28" s="355"/>
      <c r="I28" s="334"/>
      <c r="J28" s="341"/>
      <c r="K28" s="341"/>
      <c r="L28" s="341"/>
      <c r="M28" s="341"/>
      <c r="N28" s="341"/>
      <c r="O28" s="335"/>
    </row>
    <row r="29" spans="1:18" s="111" customFormat="1" ht="24.95" customHeight="1" x14ac:dyDescent="0.15">
      <c r="A29" s="115"/>
      <c r="B29" s="334" t="str">
        <f>IF(COUNTIF(E4,"*中小企業大学校*"),"","電気使用料")</f>
        <v>電気使用料</v>
      </c>
      <c r="C29" s="341"/>
      <c r="D29" s="335"/>
      <c r="E29" s="353"/>
      <c r="F29" s="354"/>
      <c r="G29" s="354"/>
      <c r="H29" s="355"/>
      <c r="I29" s="334"/>
      <c r="J29" s="341"/>
      <c r="K29" s="341"/>
      <c r="L29" s="341"/>
      <c r="M29" s="341"/>
      <c r="N29" s="341"/>
      <c r="O29" s="335"/>
    </row>
    <row r="30" spans="1:18" s="111" customFormat="1" ht="24.95" customHeight="1" x14ac:dyDescent="0.15">
      <c r="A30" s="115"/>
      <c r="B30" s="371" t="str">
        <f>IF(COUNTIF(E4,"*中小企業大学校*"),"","参加者旅費")</f>
        <v>参加者旅費</v>
      </c>
      <c r="C30" s="372"/>
      <c r="D30" s="373"/>
      <c r="E30" s="380"/>
      <c r="F30" s="381"/>
      <c r="G30" s="381"/>
      <c r="H30" s="382"/>
      <c r="I30" s="371"/>
      <c r="J30" s="372"/>
      <c r="K30" s="372"/>
      <c r="L30" s="372"/>
      <c r="M30" s="372"/>
      <c r="N30" s="372"/>
      <c r="O30" s="373"/>
    </row>
    <row r="31" spans="1:18" s="111" customFormat="1" ht="24.95" customHeight="1" x14ac:dyDescent="0.15">
      <c r="A31" s="115"/>
      <c r="B31" s="374"/>
      <c r="C31" s="375"/>
      <c r="D31" s="376"/>
      <c r="E31" s="383"/>
      <c r="F31" s="384"/>
      <c r="G31" s="384"/>
      <c r="H31" s="385"/>
      <c r="I31" s="374"/>
      <c r="J31" s="375"/>
      <c r="K31" s="375"/>
      <c r="L31" s="375"/>
      <c r="M31" s="375"/>
      <c r="N31" s="375"/>
      <c r="O31" s="376"/>
      <c r="R31" s="111">
        <v>34830</v>
      </c>
    </row>
    <row r="32" spans="1:18" s="111" customFormat="1" ht="24.95" customHeight="1" x14ac:dyDescent="0.15">
      <c r="A32" s="115"/>
      <c r="B32" s="377"/>
      <c r="C32" s="378"/>
      <c r="D32" s="379"/>
      <c r="E32" s="386"/>
      <c r="F32" s="387"/>
      <c r="G32" s="387"/>
      <c r="H32" s="388"/>
      <c r="I32" s="389"/>
      <c r="J32" s="390"/>
      <c r="K32" s="390"/>
      <c r="L32" s="390"/>
      <c r="M32" s="390"/>
      <c r="N32" s="390"/>
      <c r="O32" s="391"/>
    </row>
    <row r="33" spans="1:15" ht="24.95" customHeight="1" x14ac:dyDescent="0.15">
      <c r="A33" s="114"/>
      <c r="B33" s="362" t="s">
        <v>102</v>
      </c>
      <c r="C33" s="363"/>
      <c r="D33" s="364"/>
      <c r="E33" s="365">
        <f>SUM(E27:H32)</f>
        <v>0</v>
      </c>
      <c r="F33" s="366"/>
      <c r="G33" s="366"/>
      <c r="H33" s="367"/>
      <c r="I33" s="120"/>
      <c r="J33" s="121"/>
      <c r="K33" s="121"/>
      <c r="L33" s="121"/>
      <c r="M33" s="121"/>
      <c r="N33" s="121"/>
      <c r="O33" s="121"/>
    </row>
    <row r="34" spans="1:15" ht="21" customHeight="1" x14ac:dyDescent="0.15"/>
    <row r="35" spans="1:15" ht="21" customHeight="1" x14ac:dyDescent="0.15"/>
  </sheetData>
  <mergeCells count="67">
    <mergeCell ref="B29:D29"/>
    <mergeCell ref="E29:H29"/>
    <mergeCell ref="I29:O29"/>
    <mergeCell ref="B33:D33"/>
    <mergeCell ref="E33:H33"/>
    <mergeCell ref="B30:D32"/>
    <mergeCell ref="E30:H32"/>
    <mergeCell ref="I30:O32"/>
    <mergeCell ref="B27:D27"/>
    <mergeCell ref="E27:H27"/>
    <mergeCell ref="I27:O27"/>
    <mergeCell ref="B28:D28"/>
    <mergeCell ref="E28:H28"/>
    <mergeCell ref="I28:O28"/>
    <mergeCell ref="B23:D23"/>
    <mergeCell ref="E23:H23"/>
    <mergeCell ref="B26:D26"/>
    <mergeCell ref="E26:H26"/>
    <mergeCell ref="I26:O26"/>
    <mergeCell ref="B21:D21"/>
    <mergeCell ref="E21:H21"/>
    <mergeCell ref="I21:O21"/>
    <mergeCell ref="B22:D22"/>
    <mergeCell ref="E22:H22"/>
    <mergeCell ref="I22:O22"/>
    <mergeCell ref="A17:O17"/>
    <mergeCell ref="B19:D19"/>
    <mergeCell ref="E19:H19"/>
    <mergeCell ref="I19:O19"/>
    <mergeCell ref="B20:D20"/>
    <mergeCell ref="E20:H20"/>
    <mergeCell ref="I20:O20"/>
    <mergeCell ref="B12:F12"/>
    <mergeCell ref="G12:I12"/>
    <mergeCell ref="J12:L12"/>
    <mergeCell ref="M12:O12"/>
    <mergeCell ref="A16:O16"/>
    <mergeCell ref="B10:F10"/>
    <mergeCell ref="G10:I10"/>
    <mergeCell ref="J10:L10"/>
    <mergeCell ref="M10:O10"/>
    <mergeCell ref="B11:F11"/>
    <mergeCell ref="G11:I11"/>
    <mergeCell ref="J11:L11"/>
    <mergeCell ref="M11:O11"/>
    <mergeCell ref="B8:D8"/>
    <mergeCell ref="E8:O8"/>
    <mergeCell ref="B9:F9"/>
    <mergeCell ref="G9:I9"/>
    <mergeCell ref="J9:L9"/>
    <mergeCell ref="M9:O9"/>
    <mergeCell ref="B6:D6"/>
    <mergeCell ref="E6:I6"/>
    <mergeCell ref="J6:K6"/>
    <mergeCell ref="L6:O6"/>
    <mergeCell ref="B7:D7"/>
    <mergeCell ref="E7:I7"/>
    <mergeCell ref="J7:K7"/>
    <mergeCell ref="L7:O7"/>
    <mergeCell ref="A2:O2"/>
    <mergeCell ref="A3:O3"/>
    <mergeCell ref="B4:D4"/>
    <mergeCell ref="E4:O4"/>
    <mergeCell ref="B5:D5"/>
    <mergeCell ref="E5:I5"/>
    <mergeCell ref="J5:K5"/>
    <mergeCell ref="L5:O5"/>
  </mergeCells>
  <phoneticPr fontId="3"/>
  <pageMargins left="0.55118110236220474" right="0.55118110236220474" top="0.98425196850393681" bottom="0.78740157480314965" header="0.51181102362204722" footer="0.51181102362204722"/>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M38"/>
  <sheetViews>
    <sheetView view="pageBreakPreview" topLeftCell="A23" zoomScaleSheetLayoutView="100" workbookViewId="0">
      <selection activeCell="H14" sqref="H14:K14"/>
    </sheetView>
  </sheetViews>
  <sheetFormatPr defaultRowHeight="13.5" x14ac:dyDescent="0.15"/>
  <cols>
    <col min="1" max="1" width="2.125" style="57" customWidth="1"/>
    <col min="2" max="9" width="9" style="57" customWidth="1"/>
    <col min="10" max="10" width="9.125" style="57" customWidth="1"/>
    <col min="11" max="11" width="8.5" style="57" bestFit="1" customWidth="1"/>
    <col min="12" max="12" width="2.625" style="57" customWidth="1"/>
    <col min="13" max="13" width="8.5" style="57" customWidth="1"/>
    <col min="14" max="14" width="9" style="57" customWidth="1"/>
    <col min="15" max="16384" width="9" style="57"/>
  </cols>
  <sheetData>
    <row r="1" spans="2:13" ht="12" customHeight="1" x14ac:dyDescent="0.15">
      <c r="J1" s="285"/>
      <c r="K1" s="286"/>
      <c r="L1" s="94"/>
      <c r="M1" s="94"/>
    </row>
    <row r="2" spans="2:13" ht="21" customHeight="1" x14ac:dyDescent="0.15">
      <c r="B2" s="123" t="s">
        <v>18</v>
      </c>
      <c r="C2" s="128"/>
      <c r="D2" s="66"/>
      <c r="E2" s="78"/>
      <c r="F2" s="78"/>
      <c r="G2" s="78"/>
      <c r="H2" s="78"/>
      <c r="I2" s="78"/>
      <c r="J2" s="83"/>
      <c r="K2" s="86"/>
      <c r="L2" s="94"/>
      <c r="M2" s="94"/>
    </row>
    <row r="3" spans="2:13" ht="21" customHeight="1" x14ac:dyDescent="0.15">
      <c r="B3" s="64"/>
      <c r="C3" s="73"/>
      <c r="D3" s="67"/>
      <c r="E3" s="68"/>
      <c r="F3" s="68"/>
      <c r="G3" s="68"/>
      <c r="H3" s="68"/>
      <c r="I3" s="301" t="str">
        <f>入力画面!C6</f>
        <v>令和 　年 　月　 日</v>
      </c>
      <c r="J3" s="288"/>
      <c r="K3" s="289"/>
    </row>
    <row r="4" spans="2:13" ht="21" customHeight="1" x14ac:dyDescent="0.15">
      <c r="B4" s="64"/>
      <c r="C4" s="73"/>
      <c r="D4" s="301"/>
      <c r="E4" s="301"/>
      <c r="F4" s="301"/>
      <c r="G4" s="138"/>
      <c r="H4" s="138"/>
      <c r="I4" s="68"/>
      <c r="J4" s="68"/>
      <c r="K4" s="87"/>
    </row>
    <row r="5" spans="2:13" ht="21" customHeight="1" x14ac:dyDescent="0.15">
      <c r="B5" s="59"/>
      <c r="C5" s="68"/>
      <c r="D5" s="68"/>
      <c r="E5" s="68"/>
      <c r="F5" s="68"/>
      <c r="G5" s="68"/>
      <c r="H5" s="68"/>
      <c r="I5" s="68"/>
      <c r="J5" s="68"/>
      <c r="K5" s="87"/>
    </row>
    <row r="6" spans="2:13" ht="21" customHeight="1" x14ac:dyDescent="0.15">
      <c r="B6" s="59"/>
      <c r="C6" s="68"/>
      <c r="D6" s="68"/>
      <c r="E6" s="68"/>
      <c r="F6" s="68"/>
      <c r="G6" s="68"/>
      <c r="H6" s="68"/>
      <c r="I6" s="68"/>
      <c r="J6" s="68"/>
      <c r="K6" s="87"/>
    </row>
    <row r="7" spans="2:13" ht="21" customHeight="1" x14ac:dyDescent="0.2">
      <c r="B7" s="59"/>
      <c r="C7" s="68"/>
      <c r="D7" s="68"/>
      <c r="E7" s="68"/>
      <c r="F7" s="137" t="s">
        <v>169</v>
      </c>
      <c r="G7" s="68"/>
      <c r="H7" s="68"/>
      <c r="I7" s="68"/>
      <c r="J7" s="68"/>
      <c r="K7" s="87"/>
    </row>
    <row r="8" spans="2:13" s="58" customFormat="1" ht="21" customHeight="1" x14ac:dyDescent="0.15">
      <c r="B8" s="63"/>
      <c r="C8" s="72"/>
      <c r="D8" s="73"/>
      <c r="E8" s="73"/>
      <c r="K8" s="92"/>
    </row>
    <row r="9" spans="2:13" s="58" customFormat="1" ht="21" customHeight="1" x14ac:dyDescent="0.15">
      <c r="B9" s="62"/>
      <c r="C9" s="71"/>
      <c r="D9" s="76"/>
      <c r="E9" s="76"/>
      <c r="F9" s="298"/>
      <c r="G9" s="298"/>
      <c r="H9" s="76"/>
      <c r="I9" s="76"/>
      <c r="J9" s="76"/>
      <c r="K9" s="91"/>
    </row>
    <row r="10" spans="2:13" ht="21" customHeight="1" x14ac:dyDescent="0.15">
      <c r="B10" s="59"/>
      <c r="C10" s="68"/>
      <c r="D10" s="68"/>
      <c r="E10" s="68"/>
      <c r="F10" s="68"/>
      <c r="G10" s="68"/>
      <c r="H10" s="68"/>
      <c r="I10" s="68"/>
      <c r="J10" s="68"/>
      <c r="K10" s="88"/>
      <c r="L10" s="85"/>
      <c r="M10" s="85"/>
    </row>
    <row r="11" spans="2:13" ht="21" customHeight="1" x14ac:dyDescent="0.15">
      <c r="B11" s="60" t="s">
        <v>253</v>
      </c>
      <c r="C11" s="70"/>
      <c r="D11" s="70"/>
      <c r="E11" s="70"/>
      <c r="F11" s="68"/>
      <c r="G11" s="68"/>
      <c r="H11" s="68"/>
      <c r="I11" s="68"/>
      <c r="J11" s="68"/>
      <c r="K11" s="88"/>
      <c r="L11" s="85"/>
      <c r="M11" s="85"/>
    </row>
    <row r="12" spans="2:13" ht="21" customHeight="1" x14ac:dyDescent="0.15">
      <c r="B12" s="60"/>
      <c r="C12" s="70"/>
      <c r="D12" s="70"/>
      <c r="E12" s="70"/>
      <c r="F12" s="68"/>
      <c r="G12" s="68"/>
      <c r="H12" s="68"/>
      <c r="I12" s="68"/>
      <c r="J12" s="68"/>
      <c r="K12" s="88"/>
      <c r="L12" s="85"/>
      <c r="M12" s="85"/>
    </row>
    <row r="13" spans="2:13" ht="21" customHeight="1" x14ac:dyDescent="0.15">
      <c r="B13" s="59"/>
      <c r="C13" s="68"/>
      <c r="D13" s="68"/>
      <c r="E13" s="68"/>
      <c r="F13" s="68"/>
      <c r="G13" s="73" t="s">
        <v>32</v>
      </c>
      <c r="H13" s="291" t="str">
        <f>"  "&amp;入力画面!C12</f>
        <v xml:space="preserve">  </v>
      </c>
      <c r="I13" s="291"/>
      <c r="J13" s="291"/>
      <c r="K13" s="292"/>
      <c r="L13" s="85"/>
      <c r="M13" s="85"/>
    </row>
    <row r="14" spans="2:13" ht="21" customHeight="1" x14ac:dyDescent="0.15">
      <c r="B14" s="59"/>
      <c r="C14" s="68"/>
      <c r="D14" s="68"/>
      <c r="E14" s="68"/>
      <c r="F14" s="68"/>
      <c r="G14" s="73" t="s">
        <v>31</v>
      </c>
      <c r="H14" s="291" t="str">
        <f>"  "&amp;入力画面!C8</f>
        <v xml:space="preserve">  </v>
      </c>
      <c r="I14" s="291"/>
      <c r="J14" s="291"/>
      <c r="K14" s="292"/>
    </row>
    <row r="15" spans="2:13" ht="21" customHeight="1" x14ac:dyDescent="0.15">
      <c r="B15" s="59"/>
      <c r="C15" s="68"/>
      <c r="D15" s="68"/>
      <c r="E15" s="68"/>
      <c r="F15" s="69"/>
      <c r="G15" s="73"/>
      <c r="H15" s="291" t="str">
        <f>"  "&amp;入力画面!C10</f>
        <v xml:space="preserve">  </v>
      </c>
      <c r="I15" s="291"/>
      <c r="J15" s="291"/>
      <c r="K15" s="89"/>
    </row>
    <row r="16" spans="2:13" s="58" customFormat="1" ht="21" customHeight="1" x14ac:dyDescent="0.15">
      <c r="B16" s="61"/>
      <c r="C16" s="76"/>
      <c r="D16" s="76"/>
      <c r="E16" s="76"/>
      <c r="F16" s="76"/>
      <c r="G16" s="76"/>
      <c r="H16" s="76"/>
      <c r="I16" s="76"/>
      <c r="J16" s="76"/>
      <c r="K16" s="90"/>
    </row>
    <row r="17" spans="2:13" s="58" customFormat="1" ht="21" customHeight="1" x14ac:dyDescent="0.15">
      <c r="B17" s="62"/>
      <c r="C17" s="71"/>
      <c r="D17" s="76"/>
      <c r="E17" s="76"/>
      <c r="F17" s="76"/>
      <c r="G17" s="76"/>
      <c r="H17" s="76"/>
      <c r="I17" s="76"/>
      <c r="J17" s="76"/>
      <c r="K17" s="91"/>
    </row>
    <row r="18" spans="2:13" s="58" customFormat="1" ht="21" customHeight="1" x14ac:dyDescent="0.15">
      <c r="B18" s="62"/>
      <c r="C18" s="71"/>
      <c r="D18" s="76"/>
      <c r="E18" s="76"/>
      <c r="F18" s="76"/>
      <c r="G18" s="76"/>
      <c r="H18" s="76"/>
      <c r="I18" s="76"/>
      <c r="J18" s="76"/>
      <c r="K18" s="91"/>
    </row>
    <row r="19" spans="2:13" ht="21" customHeight="1" x14ac:dyDescent="0.15">
      <c r="B19" s="59"/>
      <c r="C19" s="68"/>
      <c r="D19" s="68"/>
      <c r="E19" s="68"/>
      <c r="F19" s="79"/>
      <c r="G19" s="68"/>
      <c r="H19" s="68"/>
      <c r="I19" s="68"/>
      <c r="J19" s="68"/>
      <c r="K19" s="87"/>
    </row>
    <row r="20" spans="2:13" ht="16.5" customHeight="1" x14ac:dyDescent="0.15">
      <c r="B20" s="124"/>
      <c r="C20" s="73" t="str">
        <f>"  "&amp;入力画面!J4&amp;"付 延工第"&amp;入力画面!J6&amp;"号で補助金等の交付の決定を受けた"</f>
        <v xml:space="preserve">  令和　　年 　　月 　　日付 延工第号で補助金等の交付の決定を受けた</v>
      </c>
      <c r="D20" s="131"/>
      <c r="E20" s="76"/>
      <c r="F20" s="76"/>
      <c r="G20" s="76"/>
      <c r="H20" s="76"/>
      <c r="I20" s="76"/>
      <c r="J20" s="76"/>
      <c r="K20" s="90"/>
      <c r="L20" s="95"/>
      <c r="M20" s="95"/>
    </row>
    <row r="21" spans="2:13" s="58" customFormat="1" ht="21" customHeight="1" x14ac:dyDescent="0.15">
      <c r="B21" s="61"/>
      <c r="C21" s="305" t="str">
        <f>"延岡市中小企業"&amp;""&amp;入力画面!C14&amp;"について事業が完了しましたので、延岡市補助金等の交付に関する規則第12条第１項の規定に基づいて実績を報告します。"</f>
        <v>延岡市中小企業販路開拓支援事業（展示会）【県外】）について事業が完了しましたので、延岡市補助金等の交付に関する規則第12条第１項の規定に基づいて実績を報告します。</v>
      </c>
      <c r="D21" s="305"/>
      <c r="E21" s="305"/>
      <c r="F21" s="305"/>
      <c r="G21" s="305"/>
      <c r="H21" s="305"/>
      <c r="I21" s="305"/>
      <c r="J21" s="305"/>
      <c r="K21" s="140"/>
    </row>
    <row r="22" spans="2:13" s="58" customFormat="1" ht="21" customHeight="1" x14ac:dyDescent="0.15">
      <c r="B22" s="62"/>
      <c r="C22" s="305"/>
      <c r="D22" s="305"/>
      <c r="E22" s="305"/>
      <c r="F22" s="305"/>
      <c r="G22" s="305"/>
      <c r="H22" s="305"/>
      <c r="I22" s="305"/>
      <c r="J22" s="305"/>
      <c r="K22" s="91"/>
    </row>
    <row r="23" spans="2:13" s="58" customFormat="1" ht="21" customHeight="1" x14ac:dyDescent="0.15">
      <c r="B23" s="64"/>
      <c r="C23" s="305"/>
      <c r="D23" s="305"/>
      <c r="E23" s="305"/>
      <c r="F23" s="305"/>
      <c r="G23" s="305"/>
      <c r="H23" s="305"/>
      <c r="I23" s="305"/>
      <c r="J23" s="305"/>
      <c r="K23" s="92"/>
    </row>
    <row r="24" spans="2:13" s="58" customFormat="1" ht="21" customHeight="1" x14ac:dyDescent="0.15">
      <c r="B24" s="63"/>
      <c r="C24" s="72"/>
      <c r="D24" s="73"/>
      <c r="E24" s="73"/>
      <c r="K24" s="92"/>
    </row>
    <row r="25" spans="2:13" ht="21" customHeight="1" x14ac:dyDescent="0.15">
      <c r="B25" s="392" t="s">
        <v>170</v>
      </c>
      <c r="C25" s="393"/>
      <c r="D25" s="393"/>
      <c r="E25" s="393"/>
      <c r="F25" s="393"/>
      <c r="G25" s="393"/>
      <c r="H25" s="393"/>
      <c r="I25" s="393"/>
      <c r="J25" s="393"/>
      <c r="K25" s="394"/>
      <c r="L25" s="85"/>
      <c r="M25" s="85"/>
    </row>
    <row r="26" spans="2:13" ht="21" customHeight="1" x14ac:dyDescent="0.15">
      <c r="B26" s="64"/>
      <c r="C26" s="73"/>
      <c r="E26" s="73"/>
      <c r="F26" s="134"/>
      <c r="G26" s="134"/>
      <c r="H26" s="134"/>
      <c r="I26" s="134"/>
      <c r="J26" s="134"/>
      <c r="K26" s="92"/>
    </row>
    <row r="27" spans="2:13" ht="21" customHeight="1" x14ac:dyDescent="0.15">
      <c r="B27" s="125"/>
      <c r="C27" s="70" t="s">
        <v>122</v>
      </c>
      <c r="D27" s="73"/>
      <c r="E27" s="73"/>
      <c r="F27" s="134"/>
      <c r="G27" s="134"/>
      <c r="H27" s="134"/>
      <c r="I27" s="134"/>
      <c r="J27" s="134"/>
      <c r="K27" s="92"/>
    </row>
    <row r="28" spans="2:13" ht="21" customHeight="1" x14ac:dyDescent="0.15">
      <c r="B28" s="64"/>
      <c r="C28" s="306" t="str">
        <f>入力画面!G4</f>
        <v/>
      </c>
      <c r="D28" s="306"/>
      <c r="E28" s="73" t="s">
        <v>198</v>
      </c>
      <c r="F28" s="133"/>
      <c r="G28" s="132"/>
      <c r="H28" s="132"/>
      <c r="I28" s="132"/>
      <c r="J28" s="132"/>
      <c r="K28" s="92"/>
    </row>
    <row r="29" spans="2:13" ht="21" customHeight="1" x14ac:dyDescent="0.15">
      <c r="B29" s="126"/>
      <c r="C29" s="70" t="s">
        <v>74</v>
      </c>
      <c r="D29" s="132"/>
      <c r="E29" s="132"/>
      <c r="F29" s="132"/>
      <c r="G29" s="132"/>
      <c r="H29" s="132"/>
      <c r="I29" s="132"/>
      <c r="J29" s="132"/>
      <c r="K29" s="141"/>
      <c r="L29" s="85"/>
      <c r="M29" s="85"/>
    </row>
    <row r="30" spans="2:13" ht="37.5" customHeight="1" x14ac:dyDescent="0.15">
      <c r="B30" s="64"/>
      <c r="C30" s="70"/>
      <c r="D30" s="304" t="str">
        <f>VLOOKUP(入力画面!C14,データ!A2:B10,2,FALSE)</f>
        <v>企業見本市（フードスタイル関西）への出展・参加を通じて、本市工業の技術製品のＰＲ及び新販路の開拓を行う。</v>
      </c>
      <c r="E30" s="304"/>
      <c r="F30" s="304"/>
      <c r="G30" s="304"/>
      <c r="H30" s="304"/>
      <c r="I30" s="304"/>
      <c r="J30" s="304"/>
      <c r="K30" s="92"/>
    </row>
    <row r="31" spans="2:13" ht="21" customHeight="1" x14ac:dyDescent="0.15">
      <c r="B31" s="125"/>
      <c r="C31" s="70" t="s">
        <v>171</v>
      </c>
      <c r="D31" s="73"/>
      <c r="E31" s="73"/>
      <c r="F31" s="134"/>
      <c r="G31" s="134"/>
      <c r="H31" s="134"/>
      <c r="I31" s="134"/>
      <c r="J31" s="134"/>
      <c r="K31" s="92"/>
    </row>
    <row r="32" spans="2:13" ht="21" customHeight="1" x14ac:dyDescent="0.15">
      <c r="B32" s="64"/>
      <c r="C32" s="81"/>
      <c r="D32" s="133" t="str">
        <f>入力画面!G10</f>
        <v>令和8年　　1月　　27日</v>
      </c>
      <c r="E32" s="136"/>
      <c r="F32" s="67"/>
      <c r="G32" s="133" t="s">
        <v>50</v>
      </c>
      <c r="H32" s="139" t="str">
        <f>入力画面!$G$12</f>
        <v>令和8年　　1月　　29日</v>
      </c>
      <c r="I32" s="133"/>
      <c r="J32" s="133"/>
      <c r="K32" s="92"/>
    </row>
    <row r="33" spans="2:13" ht="21" customHeight="1" x14ac:dyDescent="0.15">
      <c r="B33" s="64"/>
      <c r="C33" s="70" t="s">
        <v>160</v>
      </c>
      <c r="D33" s="73"/>
      <c r="E33" s="73"/>
      <c r="F33" s="134"/>
      <c r="G33" s="134"/>
      <c r="H33" s="134"/>
      <c r="I33" s="134"/>
      <c r="J33" s="134"/>
      <c r="K33" s="92"/>
    </row>
    <row r="34" spans="2:13" ht="21" customHeight="1" x14ac:dyDescent="0.15">
      <c r="B34" s="125"/>
      <c r="C34" s="302">
        <f>入力画面!G6</f>
        <v>0</v>
      </c>
      <c r="D34" s="302"/>
      <c r="E34" s="303">
        <f>入力画面!G8</f>
        <v>0</v>
      </c>
      <c r="F34" s="303"/>
      <c r="H34" s="73"/>
      <c r="I34" s="134"/>
      <c r="J34" s="134"/>
      <c r="K34" s="92"/>
    </row>
    <row r="35" spans="2:13" ht="21" customHeight="1" x14ac:dyDescent="0.15">
      <c r="B35" s="126"/>
      <c r="C35" s="129"/>
      <c r="D35" s="73"/>
      <c r="E35" s="73"/>
      <c r="F35" s="73"/>
      <c r="G35" s="134"/>
      <c r="H35" s="134"/>
      <c r="I35" s="134"/>
      <c r="J35" s="134"/>
      <c r="K35" s="92"/>
    </row>
    <row r="36" spans="2:13" ht="21" customHeight="1" x14ac:dyDescent="0.15">
      <c r="B36" s="126"/>
      <c r="C36" s="129"/>
      <c r="D36" s="134"/>
      <c r="E36" s="134"/>
      <c r="F36" s="134"/>
      <c r="G36" s="134"/>
      <c r="H36" s="134"/>
      <c r="I36" s="134"/>
      <c r="J36" s="134"/>
      <c r="K36" s="141"/>
      <c r="L36" s="85"/>
      <c r="M36" s="85"/>
    </row>
    <row r="37" spans="2:13" ht="21" customHeight="1" x14ac:dyDescent="0.15">
      <c r="B37" s="127"/>
      <c r="C37" s="130"/>
      <c r="D37" s="135"/>
      <c r="E37" s="135"/>
      <c r="F37" s="135"/>
      <c r="G37" s="135"/>
      <c r="H37" s="135"/>
      <c r="I37" s="135"/>
      <c r="J37" s="135"/>
      <c r="K37" s="142"/>
      <c r="L37" s="85"/>
      <c r="M37" s="85"/>
    </row>
    <row r="38" spans="2:13" ht="18" customHeight="1" x14ac:dyDescent="0.15">
      <c r="B38" s="57" t="s">
        <v>188</v>
      </c>
    </row>
  </sheetData>
  <mergeCells count="13">
    <mergeCell ref="H14:K14"/>
    <mergeCell ref="H15:J15"/>
    <mergeCell ref="B25:K25"/>
    <mergeCell ref="D30:J30"/>
    <mergeCell ref="C34:D34"/>
    <mergeCell ref="E34:F34"/>
    <mergeCell ref="C21:J23"/>
    <mergeCell ref="C28:D28"/>
    <mergeCell ref="J1:K1"/>
    <mergeCell ref="I3:K3"/>
    <mergeCell ref="D4:F4"/>
    <mergeCell ref="F9:G9"/>
    <mergeCell ref="H13:K13"/>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M40"/>
  <sheetViews>
    <sheetView view="pageBreakPreview" topLeftCell="A19" zoomScaleSheetLayoutView="100" workbookViewId="0">
      <selection activeCell="J19" sqref="J19"/>
    </sheetView>
  </sheetViews>
  <sheetFormatPr defaultRowHeight="13.5" x14ac:dyDescent="0.15"/>
  <cols>
    <col min="1" max="1" width="2.125" style="57" customWidth="1"/>
    <col min="2" max="9" width="9" style="57" customWidth="1"/>
    <col min="10" max="10" width="9.125" style="57" customWidth="1"/>
    <col min="11" max="11" width="8.5" style="57" bestFit="1" customWidth="1"/>
    <col min="12" max="12" width="2.625" style="57" customWidth="1"/>
    <col min="13" max="13" width="8.5" style="57" customWidth="1"/>
    <col min="14" max="14" width="9" style="57" customWidth="1"/>
    <col min="15" max="16384" width="9" style="57"/>
  </cols>
  <sheetData>
    <row r="1" spans="2:13" ht="12" customHeight="1" x14ac:dyDescent="0.15">
      <c r="J1" s="285"/>
      <c r="K1" s="286"/>
      <c r="L1" s="94"/>
      <c r="M1" s="94"/>
    </row>
    <row r="2" spans="2:13" ht="21" customHeight="1" x14ac:dyDescent="0.15">
      <c r="B2" s="293" t="s">
        <v>172</v>
      </c>
      <c r="C2" s="294"/>
      <c r="D2" s="66"/>
      <c r="E2" s="78"/>
      <c r="F2" s="78"/>
      <c r="G2" s="78"/>
      <c r="H2" s="78"/>
      <c r="I2" s="78"/>
      <c r="J2" s="83"/>
      <c r="K2" s="86"/>
      <c r="L2" s="94"/>
      <c r="M2" s="94"/>
    </row>
    <row r="3" spans="2:13" ht="21" customHeight="1" x14ac:dyDescent="0.15">
      <c r="B3" s="295"/>
      <c r="C3" s="296"/>
      <c r="D3" s="67"/>
      <c r="E3" s="68"/>
      <c r="F3" s="68"/>
      <c r="G3" s="68"/>
      <c r="H3" s="68"/>
      <c r="I3" s="301" t="str">
        <f>入力画面!C6</f>
        <v>令和 　年 　月　 日</v>
      </c>
      <c r="J3" s="288"/>
      <c r="K3" s="289"/>
    </row>
    <row r="4" spans="2:13" ht="21" customHeight="1" x14ac:dyDescent="0.15">
      <c r="B4" s="59"/>
      <c r="C4" s="68"/>
      <c r="D4" s="68"/>
      <c r="E4" s="68"/>
      <c r="F4" s="68"/>
      <c r="G4" s="68"/>
      <c r="H4" s="68"/>
      <c r="I4" s="68"/>
      <c r="J4" s="68"/>
      <c r="K4" s="87"/>
    </row>
    <row r="5" spans="2:13" ht="21" customHeight="1" x14ac:dyDescent="0.15">
      <c r="B5" s="59"/>
      <c r="C5" s="68"/>
      <c r="D5" s="68"/>
      <c r="E5" s="68"/>
      <c r="F5" s="68"/>
      <c r="G5" s="68"/>
      <c r="H5" s="68"/>
      <c r="I5" s="68"/>
      <c r="J5" s="68"/>
      <c r="K5" s="87"/>
    </row>
    <row r="6" spans="2:13" ht="21" customHeight="1" x14ac:dyDescent="0.2">
      <c r="B6" s="59"/>
      <c r="C6" s="68"/>
      <c r="D6" s="68"/>
      <c r="E6" s="68"/>
      <c r="F6" s="137" t="s">
        <v>96</v>
      </c>
      <c r="G6" s="68"/>
      <c r="H6" s="68"/>
      <c r="I6" s="68"/>
      <c r="J6" s="68"/>
      <c r="K6" s="87"/>
    </row>
    <row r="7" spans="2:13" ht="21" customHeight="1" x14ac:dyDescent="0.15">
      <c r="B7" s="59"/>
      <c r="C7" s="68"/>
      <c r="D7" s="68"/>
      <c r="E7" s="68"/>
      <c r="F7" s="68"/>
      <c r="G7" s="68"/>
      <c r="H7" s="68"/>
      <c r="I7" s="68"/>
      <c r="J7" s="68"/>
      <c r="K7" s="88"/>
      <c r="L7" s="85"/>
      <c r="M7" s="85"/>
    </row>
    <row r="8" spans="2:13" ht="21" customHeight="1" x14ac:dyDescent="0.15">
      <c r="B8" s="297" t="s">
        <v>253</v>
      </c>
      <c r="C8" s="288"/>
      <c r="D8" s="288"/>
      <c r="E8" s="288"/>
      <c r="F8" s="68"/>
      <c r="G8" s="68"/>
      <c r="H8" s="68"/>
      <c r="I8" s="68"/>
      <c r="J8" s="68"/>
      <c r="K8" s="88"/>
      <c r="L8" s="85"/>
      <c r="M8" s="85"/>
    </row>
    <row r="9" spans="2:13" ht="21" customHeight="1" x14ac:dyDescent="0.15">
      <c r="B9" s="297"/>
      <c r="C9" s="288"/>
      <c r="D9" s="288"/>
      <c r="E9" s="288"/>
      <c r="F9" s="68"/>
      <c r="G9" s="68"/>
      <c r="H9" s="68"/>
      <c r="I9" s="68"/>
      <c r="J9" s="68"/>
      <c r="K9" s="88"/>
      <c r="L9" s="85"/>
      <c r="M9" s="85"/>
    </row>
    <row r="10" spans="2:13" ht="21" customHeight="1" x14ac:dyDescent="0.15">
      <c r="B10" s="59"/>
      <c r="C10" s="68"/>
      <c r="D10" s="68"/>
      <c r="E10" s="68"/>
      <c r="F10" s="68"/>
      <c r="G10" s="73" t="s">
        <v>32</v>
      </c>
      <c r="H10" s="291" t="str">
        <f>"  "&amp;入力画面!C12</f>
        <v xml:space="preserve">  </v>
      </c>
      <c r="I10" s="291"/>
      <c r="J10" s="291"/>
      <c r="K10" s="292"/>
      <c r="L10" s="85"/>
      <c r="M10" s="85"/>
    </row>
    <row r="11" spans="2:13" ht="21" customHeight="1" x14ac:dyDescent="0.15">
      <c r="B11" s="59"/>
      <c r="C11" s="68"/>
      <c r="D11" s="68"/>
      <c r="E11" s="68"/>
      <c r="F11" s="68"/>
      <c r="G11" s="73" t="s">
        <v>31</v>
      </c>
      <c r="H11" s="291" t="str">
        <f>"  "&amp;入力画面!C8</f>
        <v xml:space="preserve">  </v>
      </c>
      <c r="I11" s="291"/>
      <c r="J11" s="291"/>
      <c r="K11" s="292"/>
    </row>
    <row r="12" spans="2:13" ht="21" customHeight="1" x14ac:dyDescent="0.15">
      <c r="B12" s="59"/>
      <c r="C12" s="68"/>
      <c r="D12" s="68"/>
      <c r="E12" s="68"/>
      <c r="F12" s="69"/>
      <c r="G12" s="73"/>
      <c r="H12" s="291" t="str">
        <f>"  "&amp;入力画面!C10</f>
        <v xml:space="preserve">  </v>
      </c>
      <c r="I12" s="291"/>
      <c r="J12" s="291"/>
      <c r="K12" s="89"/>
    </row>
    <row r="13" spans="2:13" ht="21" customHeight="1" x14ac:dyDescent="0.15">
      <c r="B13" s="59"/>
      <c r="C13" s="68"/>
      <c r="D13" s="68"/>
      <c r="E13" s="68"/>
      <c r="F13" s="79"/>
      <c r="G13" s="68"/>
      <c r="H13" s="68"/>
      <c r="I13" s="68"/>
      <c r="J13" s="68"/>
      <c r="K13" s="87"/>
    </row>
    <row r="14" spans="2:13" ht="20.25" customHeight="1" x14ac:dyDescent="0.15">
      <c r="B14" s="61"/>
      <c r="C14" s="72"/>
      <c r="D14" s="72"/>
      <c r="E14" s="76"/>
      <c r="F14" s="76"/>
      <c r="G14" s="76"/>
      <c r="H14" s="76"/>
      <c r="I14" s="76"/>
      <c r="J14" s="76"/>
      <c r="K14" s="90"/>
      <c r="L14" s="95"/>
      <c r="M14" s="95"/>
    </row>
    <row r="15" spans="2:13" s="58" customFormat="1" ht="15.75" customHeight="1" x14ac:dyDescent="0.15">
      <c r="B15" s="64" t="str">
        <f>"　       　"&amp;入力画面!J4&amp;"付 延工第"&amp;入力画面!J6&amp;"号で補助金等の交付の決定を受けた"</f>
        <v>　       　令和　　年 　　月 　　日付 延工第号で補助金等の交付の決定を受けた</v>
      </c>
      <c r="C15" s="132"/>
      <c r="D15" s="76"/>
      <c r="E15" s="76"/>
      <c r="F15" s="76"/>
      <c r="G15" s="76"/>
      <c r="H15" s="76"/>
      <c r="I15" s="76"/>
      <c r="J15" s="76"/>
      <c r="K15" s="90"/>
    </row>
    <row r="16" spans="2:13" s="58" customFormat="1" ht="31.5" customHeight="1" x14ac:dyDescent="0.15">
      <c r="B16" s="126"/>
      <c r="C16" s="305" t="str">
        <f>"延岡市中小企業"&amp;""&amp;入力画面!$C$14&amp;"について、延岡市補助金等の交付に関する規則第15条の規定に基づいて補助金等の交付を請求します。"</f>
        <v>延岡市中小企業販路開拓支援事業（展示会）【県外】）について、延岡市補助金等の交付に関する規則第15条の規定に基づいて補助金等の交付を請求します。</v>
      </c>
      <c r="D16" s="305"/>
      <c r="E16" s="305"/>
      <c r="F16" s="305"/>
      <c r="G16" s="305"/>
      <c r="H16" s="305"/>
      <c r="I16" s="305"/>
      <c r="J16" s="305"/>
      <c r="K16" s="90"/>
    </row>
    <row r="17" spans="2:13" s="58" customFormat="1" ht="33.75" customHeight="1" x14ac:dyDescent="0.15">
      <c r="B17" s="60" t="s">
        <v>173</v>
      </c>
      <c r="C17" s="305"/>
      <c r="D17" s="305"/>
      <c r="E17" s="305"/>
      <c r="F17" s="305"/>
      <c r="G17" s="305"/>
      <c r="H17" s="305"/>
      <c r="I17" s="305"/>
      <c r="J17" s="305"/>
      <c r="K17" s="91"/>
    </row>
    <row r="18" spans="2:13" s="58" customFormat="1" ht="15" customHeight="1" x14ac:dyDescent="0.15">
      <c r="B18" s="60" t="s">
        <v>174</v>
      </c>
      <c r="C18" s="71"/>
      <c r="D18" s="76"/>
      <c r="E18" s="76"/>
      <c r="H18" s="76"/>
      <c r="I18" s="76"/>
      <c r="J18" s="76"/>
      <c r="K18" s="91"/>
    </row>
    <row r="19" spans="2:13" s="58" customFormat="1" ht="21" customHeight="1" x14ac:dyDescent="0.15">
      <c r="B19" s="60"/>
      <c r="C19" s="71"/>
      <c r="D19" s="76"/>
      <c r="E19" s="76"/>
      <c r="F19" s="395" t="s">
        <v>6</v>
      </c>
      <c r="G19" s="395"/>
      <c r="H19" s="76"/>
      <c r="I19" s="76"/>
      <c r="J19" s="76"/>
      <c r="K19" s="91"/>
    </row>
    <row r="20" spans="2:13" s="58" customFormat="1" ht="12.75" customHeight="1" x14ac:dyDescent="0.15">
      <c r="B20" s="62"/>
      <c r="C20" s="71"/>
      <c r="D20" s="76"/>
      <c r="E20" s="76"/>
      <c r="F20" s="76"/>
      <c r="G20" s="76"/>
      <c r="H20" s="76"/>
      <c r="I20" s="76"/>
      <c r="J20" s="76"/>
      <c r="K20" s="91"/>
    </row>
    <row r="21" spans="2:13" s="58" customFormat="1" ht="21" customHeight="1" x14ac:dyDescent="0.15">
      <c r="B21" s="143" t="s">
        <v>28</v>
      </c>
      <c r="C21" s="148" t="s">
        <v>22</v>
      </c>
      <c r="D21" s="148"/>
      <c r="E21" s="73"/>
      <c r="K21" s="92"/>
    </row>
    <row r="22" spans="2:13" ht="21" customHeight="1" x14ac:dyDescent="0.15">
      <c r="B22" s="144"/>
      <c r="C22" s="148"/>
      <c r="D22" s="306" t="str">
        <f>入力画面!G4</f>
        <v/>
      </c>
      <c r="E22" s="306"/>
      <c r="F22" s="73" t="s">
        <v>198</v>
      </c>
      <c r="G22" s="133"/>
      <c r="H22" s="133"/>
      <c r="I22" s="134"/>
      <c r="J22" s="68"/>
      <c r="K22" s="87"/>
    </row>
    <row r="23" spans="2:13" s="58" customFormat="1" ht="21" customHeight="1" x14ac:dyDescent="0.15">
      <c r="B23" s="143" t="s">
        <v>34</v>
      </c>
      <c r="C23" s="148" t="s">
        <v>20</v>
      </c>
      <c r="D23" s="148"/>
      <c r="E23" s="72"/>
      <c r="F23" s="97"/>
      <c r="K23" s="92"/>
    </row>
    <row r="24" spans="2:13" ht="21" customHeight="1" x14ac:dyDescent="0.15">
      <c r="B24" s="145"/>
      <c r="C24" s="149"/>
      <c r="D24" s="148"/>
      <c r="E24" s="72" t="str">
        <f>"延岡市中小企業"&amp;入力画面!C14</f>
        <v>延岡市中小企業販路開拓支援事業（展示会）【県外】）</v>
      </c>
      <c r="F24" s="72"/>
      <c r="G24" s="72"/>
      <c r="H24" s="72"/>
      <c r="I24" s="72"/>
      <c r="J24" s="68"/>
      <c r="K24" s="88"/>
      <c r="L24" s="85"/>
      <c r="M24" s="85"/>
    </row>
    <row r="25" spans="2:13" ht="21" customHeight="1" x14ac:dyDescent="0.15">
      <c r="B25" s="143" t="s">
        <v>36</v>
      </c>
      <c r="C25" s="148" t="s">
        <v>29</v>
      </c>
      <c r="D25" s="148"/>
      <c r="E25" s="72"/>
      <c r="F25" s="97"/>
      <c r="G25" s="134"/>
      <c r="H25" s="134"/>
      <c r="I25" s="134"/>
      <c r="J25" s="68"/>
      <c r="K25" s="87"/>
    </row>
    <row r="26" spans="2:13" ht="21" customHeight="1" x14ac:dyDescent="0.15">
      <c r="B26" s="144"/>
      <c r="C26" s="150"/>
      <c r="D26" s="306">
        <f>入力画面!G6</f>
        <v>0</v>
      </c>
      <c r="E26" s="306"/>
      <c r="F26" s="73" t="s">
        <v>198</v>
      </c>
      <c r="G26" s="132"/>
      <c r="H26" s="132"/>
      <c r="I26" s="132"/>
      <c r="J26" s="76"/>
      <c r="K26" s="87"/>
    </row>
    <row r="27" spans="2:13" ht="21" customHeight="1" x14ac:dyDescent="0.15">
      <c r="B27" s="143" t="s">
        <v>14</v>
      </c>
      <c r="C27" s="148" t="s">
        <v>15</v>
      </c>
      <c r="D27" s="148"/>
      <c r="E27" s="72"/>
      <c r="F27" s="97"/>
      <c r="G27" s="134"/>
      <c r="H27" s="134"/>
      <c r="I27" s="134"/>
      <c r="J27" s="68"/>
      <c r="K27" s="87"/>
    </row>
    <row r="28" spans="2:13" ht="21" customHeight="1" x14ac:dyDescent="0.15">
      <c r="B28" s="144"/>
      <c r="C28" s="151"/>
      <c r="D28" s="138"/>
      <c r="E28" s="156" t="str">
        <f>入力画面!G10</f>
        <v>令和8年　　1月　　27日</v>
      </c>
      <c r="F28" s="160"/>
      <c r="G28" s="133"/>
      <c r="H28" s="133"/>
      <c r="I28" s="133"/>
      <c r="J28" s="68"/>
      <c r="K28" s="87"/>
    </row>
    <row r="29" spans="2:13" ht="21" customHeight="1" x14ac:dyDescent="0.15">
      <c r="B29" s="143" t="s">
        <v>39</v>
      </c>
      <c r="C29" s="148" t="s">
        <v>0</v>
      </c>
      <c r="D29" s="148"/>
      <c r="E29" s="72"/>
      <c r="F29" s="97"/>
      <c r="G29" s="134"/>
      <c r="H29" s="134"/>
      <c r="I29" s="134"/>
      <c r="J29" s="68"/>
      <c r="K29" s="87"/>
    </row>
    <row r="30" spans="2:13" ht="18" customHeight="1" x14ac:dyDescent="0.15">
      <c r="B30" s="59"/>
      <c r="C30" s="68"/>
      <c r="D30" s="68"/>
      <c r="E30" s="157" t="str">
        <f>入力画面!G12</f>
        <v>令和8年　　1月　　29日</v>
      </c>
      <c r="F30" s="68"/>
      <c r="G30" s="68"/>
      <c r="H30" s="68"/>
      <c r="I30" s="68"/>
      <c r="J30" s="68"/>
      <c r="K30" s="87"/>
    </row>
    <row r="31" spans="2:13" ht="21" customHeight="1" x14ac:dyDescent="0.15">
      <c r="B31" s="59"/>
      <c r="C31" s="68"/>
      <c r="D31" s="133"/>
      <c r="E31" s="156"/>
      <c r="F31" s="72"/>
      <c r="G31" s="68"/>
      <c r="H31" s="68"/>
      <c r="I31" s="68"/>
      <c r="J31" s="68"/>
      <c r="K31" s="87"/>
    </row>
    <row r="32" spans="2:13" ht="21" customHeight="1" x14ac:dyDescent="0.15">
      <c r="B32" s="100"/>
      <c r="C32" s="100"/>
      <c r="D32" s="100"/>
      <c r="E32" s="158"/>
      <c r="F32" s="158"/>
      <c r="G32" s="100"/>
      <c r="H32" s="100"/>
      <c r="I32" s="100"/>
      <c r="J32" s="100"/>
      <c r="K32" s="162"/>
      <c r="L32" s="85"/>
      <c r="M32" s="85"/>
    </row>
    <row r="33" spans="2:13" ht="21" customHeight="1" x14ac:dyDescent="0.15">
      <c r="B33" s="126" t="s">
        <v>47</v>
      </c>
      <c r="C33" s="68"/>
      <c r="D33" s="68"/>
      <c r="E33" s="68"/>
      <c r="F33" s="68"/>
      <c r="G33" s="68"/>
      <c r="H33" s="68"/>
      <c r="I33" s="68"/>
      <c r="J33" s="68"/>
      <c r="K33" s="88"/>
      <c r="L33" s="85"/>
      <c r="M33" s="85"/>
    </row>
    <row r="34" spans="2:13" ht="21" customHeight="1" x14ac:dyDescent="0.15">
      <c r="B34" s="146" t="s">
        <v>76</v>
      </c>
      <c r="C34" s="152"/>
      <c r="D34" s="134" t="str">
        <f>"（  "&amp;入力画面!J8&amp;"  ）"</f>
        <v>（    ）</v>
      </c>
      <c r="E34" s="132"/>
      <c r="F34" s="76"/>
      <c r="G34" s="76"/>
      <c r="H34" s="76"/>
      <c r="I34" s="76"/>
      <c r="J34" s="76"/>
      <c r="K34" s="88"/>
      <c r="L34" s="85"/>
      <c r="M34" s="85"/>
    </row>
    <row r="35" spans="2:13" ht="21" customHeight="1" x14ac:dyDescent="0.15">
      <c r="B35" s="146" t="s">
        <v>64</v>
      </c>
      <c r="C35" s="153"/>
      <c r="D35" s="134" t="str">
        <f>"（  "&amp;入力画面!J10&amp;"  ）"</f>
        <v>（    ）</v>
      </c>
      <c r="E35" s="73"/>
      <c r="F35" s="97"/>
      <c r="G35" s="134"/>
      <c r="H35" s="134"/>
      <c r="I35" s="134"/>
      <c r="J35" s="68"/>
      <c r="K35" s="87"/>
    </row>
    <row r="36" spans="2:13" s="58" customFormat="1" ht="21" customHeight="1" x14ac:dyDescent="0.15">
      <c r="B36" s="146" t="s">
        <v>51</v>
      </c>
      <c r="C36" s="154"/>
      <c r="D36" s="134" t="str">
        <f>"（  "&amp;入力画面!J12&amp;"  ）"</f>
        <v>（    ）</v>
      </c>
      <c r="E36" s="132"/>
      <c r="F36" s="76"/>
      <c r="G36" s="76"/>
      <c r="H36" s="76"/>
      <c r="I36" s="76"/>
      <c r="J36" s="76"/>
      <c r="K36" s="91"/>
    </row>
    <row r="37" spans="2:13" ht="21" customHeight="1" x14ac:dyDescent="0.15">
      <c r="B37" s="146" t="s">
        <v>38</v>
      </c>
      <c r="C37" s="153"/>
      <c r="D37" s="134" t="str">
        <f>"（  "&amp;入力画面!J14&amp;"  ）"</f>
        <v>（    ）</v>
      </c>
      <c r="E37" s="132"/>
      <c r="F37" s="76"/>
      <c r="G37" s="76"/>
      <c r="H37" s="76"/>
      <c r="I37" s="76"/>
      <c r="J37" s="76"/>
      <c r="K37" s="87"/>
    </row>
    <row r="38" spans="2:13" ht="21" customHeight="1" x14ac:dyDescent="0.15">
      <c r="B38" s="146" t="s">
        <v>33</v>
      </c>
      <c r="C38" s="153"/>
      <c r="D38" s="134" t="str">
        <f>"（  "&amp;入力画面!J16&amp;"  ）"</f>
        <v>（    ）</v>
      </c>
      <c r="E38" s="73"/>
      <c r="F38" s="97"/>
      <c r="G38" s="68"/>
      <c r="H38" s="68"/>
      <c r="I38" s="68"/>
      <c r="J38" s="68"/>
      <c r="K38" s="87"/>
    </row>
    <row r="39" spans="2:13" s="58" customFormat="1" ht="21" customHeight="1" x14ac:dyDescent="0.15">
      <c r="B39" s="147" t="s">
        <v>41</v>
      </c>
      <c r="C39" s="155"/>
      <c r="D39" s="135" t="str">
        <f>"（  "&amp;入力画面!J18&amp;"  ）"</f>
        <v>（    ）</v>
      </c>
      <c r="E39" s="159"/>
      <c r="F39" s="161"/>
      <c r="G39" s="135"/>
      <c r="H39" s="135"/>
      <c r="I39" s="135"/>
      <c r="J39" s="135"/>
      <c r="K39" s="163"/>
    </row>
    <row r="40" spans="2:13" ht="18" customHeight="1" x14ac:dyDescent="0.15"/>
  </sheetData>
  <mergeCells count="11">
    <mergeCell ref="J1:K1"/>
    <mergeCell ref="I3:K3"/>
    <mergeCell ref="H10:K10"/>
    <mergeCell ref="H11:K11"/>
    <mergeCell ref="H12:J12"/>
    <mergeCell ref="D22:E22"/>
    <mergeCell ref="D26:E26"/>
    <mergeCell ref="F19:G19"/>
    <mergeCell ref="B2:C3"/>
    <mergeCell ref="B8:E9"/>
    <mergeCell ref="C16:J17"/>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P39"/>
  <sheetViews>
    <sheetView view="pageBreakPreview" zoomScaleSheetLayoutView="100" workbookViewId="0">
      <selection activeCell="I14" sqref="I14:K14"/>
    </sheetView>
  </sheetViews>
  <sheetFormatPr defaultRowHeight="13.5" x14ac:dyDescent="0.15"/>
  <cols>
    <col min="1" max="7" width="5.625" style="109" customWidth="1"/>
    <col min="8" max="8" width="5.625" style="110" customWidth="1"/>
    <col min="9" max="16" width="5.625" style="109" customWidth="1"/>
    <col min="17" max="268" width="9" style="109" customWidth="1"/>
    <col min="269" max="269" width="17" style="109" customWidth="1"/>
    <col min="270" max="270" width="9.25" style="109" bestFit="1" customWidth="1"/>
    <col min="271" max="271" width="48.75" style="109" customWidth="1"/>
    <col min="272" max="524" width="9" style="109" customWidth="1"/>
    <col min="525" max="525" width="17" style="109" customWidth="1"/>
    <col min="526" max="526" width="9.25" style="109" bestFit="1" customWidth="1"/>
    <col min="527" max="527" width="48.75" style="109" customWidth="1"/>
    <col min="528" max="780" width="9" style="109" customWidth="1"/>
    <col min="781" max="781" width="17" style="109" customWidth="1"/>
    <col min="782" max="782" width="9.25" style="109" bestFit="1" customWidth="1"/>
    <col min="783" max="783" width="48.75" style="109" customWidth="1"/>
    <col min="784" max="1036" width="9" style="109" customWidth="1"/>
    <col min="1037" max="1037" width="17" style="109" customWidth="1"/>
    <col min="1038" max="1038" width="9.25" style="109" bestFit="1" customWidth="1"/>
    <col min="1039" max="1039" width="48.75" style="109" customWidth="1"/>
    <col min="1040" max="1292" width="9" style="109" customWidth="1"/>
    <col min="1293" max="1293" width="17" style="109" customWidth="1"/>
    <col min="1294" max="1294" width="9.25" style="109" bestFit="1" customWidth="1"/>
    <col min="1295" max="1295" width="48.75" style="109" customWidth="1"/>
    <col min="1296" max="1548" width="9" style="109" customWidth="1"/>
    <col min="1549" max="1549" width="17" style="109" customWidth="1"/>
    <col min="1550" max="1550" width="9.25" style="109" bestFit="1" customWidth="1"/>
    <col min="1551" max="1551" width="48.75" style="109" customWidth="1"/>
    <col min="1552" max="1804" width="9" style="109" customWidth="1"/>
    <col min="1805" max="1805" width="17" style="109" customWidth="1"/>
    <col min="1806" max="1806" width="9.25" style="109" bestFit="1" customWidth="1"/>
    <col min="1807" max="1807" width="48.75" style="109" customWidth="1"/>
    <col min="1808" max="2060" width="9" style="109" customWidth="1"/>
    <col min="2061" max="2061" width="17" style="109" customWidth="1"/>
    <col min="2062" max="2062" width="9.25" style="109" bestFit="1" customWidth="1"/>
    <col min="2063" max="2063" width="48.75" style="109" customWidth="1"/>
    <col min="2064" max="2316" width="9" style="109" customWidth="1"/>
    <col min="2317" max="2317" width="17" style="109" customWidth="1"/>
    <col min="2318" max="2318" width="9.25" style="109" bestFit="1" customWidth="1"/>
    <col min="2319" max="2319" width="48.75" style="109" customWidth="1"/>
    <col min="2320" max="2572" width="9" style="109" customWidth="1"/>
    <col min="2573" max="2573" width="17" style="109" customWidth="1"/>
    <col min="2574" max="2574" width="9.25" style="109" bestFit="1" customWidth="1"/>
    <col min="2575" max="2575" width="48.75" style="109" customWidth="1"/>
    <col min="2576" max="2828" width="9" style="109" customWidth="1"/>
    <col min="2829" max="2829" width="17" style="109" customWidth="1"/>
    <col min="2830" max="2830" width="9.25" style="109" bestFit="1" customWidth="1"/>
    <col min="2831" max="2831" width="48.75" style="109" customWidth="1"/>
    <col min="2832" max="3084" width="9" style="109" customWidth="1"/>
    <col min="3085" max="3085" width="17" style="109" customWidth="1"/>
    <col min="3086" max="3086" width="9.25" style="109" bestFit="1" customWidth="1"/>
    <col min="3087" max="3087" width="48.75" style="109" customWidth="1"/>
    <col min="3088" max="3340" width="9" style="109" customWidth="1"/>
    <col min="3341" max="3341" width="17" style="109" customWidth="1"/>
    <col min="3342" max="3342" width="9.25" style="109" bestFit="1" customWidth="1"/>
    <col min="3343" max="3343" width="48.75" style="109" customWidth="1"/>
    <col min="3344" max="3596" width="9" style="109" customWidth="1"/>
    <col min="3597" max="3597" width="17" style="109" customWidth="1"/>
    <col min="3598" max="3598" width="9.25" style="109" bestFit="1" customWidth="1"/>
    <col min="3599" max="3599" width="48.75" style="109" customWidth="1"/>
    <col min="3600" max="3852" width="9" style="109" customWidth="1"/>
    <col min="3853" max="3853" width="17" style="109" customWidth="1"/>
    <col min="3854" max="3854" width="9.25" style="109" bestFit="1" customWidth="1"/>
    <col min="3855" max="3855" width="48.75" style="109" customWidth="1"/>
    <col min="3856" max="4108" width="9" style="109" customWidth="1"/>
    <col min="4109" max="4109" width="17" style="109" customWidth="1"/>
    <col min="4110" max="4110" width="9.25" style="109" bestFit="1" customWidth="1"/>
    <col min="4111" max="4111" width="48.75" style="109" customWidth="1"/>
    <col min="4112" max="4364" width="9" style="109" customWidth="1"/>
    <col min="4365" max="4365" width="17" style="109" customWidth="1"/>
    <col min="4366" max="4366" width="9.25" style="109" bestFit="1" customWidth="1"/>
    <col min="4367" max="4367" width="48.75" style="109" customWidth="1"/>
    <col min="4368" max="4620" width="9" style="109" customWidth="1"/>
    <col min="4621" max="4621" width="17" style="109" customWidth="1"/>
    <col min="4622" max="4622" width="9.25" style="109" bestFit="1" customWidth="1"/>
    <col min="4623" max="4623" width="48.75" style="109" customWidth="1"/>
    <col min="4624" max="4876" width="9" style="109" customWidth="1"/>
    <col min="4877" max="4877" width="17" style="109" customWidth="1"/>
    <col min="4878" max="4878" width="9.25" style="109" bestFit="1" customWidth="1"/>
    <col min="4879" max="4879" width="48.75" style="109" customWidth="1"/>
    <col min="4880" max="5132" width="9" style="109" customWidth="1"/>
    <col min="5133" max="5133" width="17" style="109" customWidth="1"/>
    <col min="5134" max="5134" width="9.25" style="109" bestFit="1" customWidth="1"/>
    <col min="5135" max="5135" width="48.75" style="109" customWidth="1"/>
    <col min="5136" max="5388" width="9" style="109" customWidth="1"/>
    <col min="5389" max="5389" width="17" style="109" customWidth="1"/>
    <col min="5390" max="5390" width="9.25" style="109" bestFit="1" customWidth="1"/>
    <col min="5391" max="5391" width="48.75" style="109" customWidth="1"/>
    <col min="5392" max="5644" width="9" style="109" customWidth="1"/>
    <col min="5645" max="5645" width="17" style="109" customWidth="1"/>
    <col min="5646" max="5646" width="9.25" style="109" bestFit="1" customWidth="1"/>
    <col min="5647" max="5647" width="48.75" style="109" customWidth="1"/>
    <col min="5648" max="5900" width="9" style="109" customWidth="1"/>
    <col min="5901" max="5901" width="17" style="109" customWidth="1"/>
    <col min="5902" max="5902" width="9.25" style="109" bestFit="1" customWidth="1"/>
    <col min="5903" max="5903" width="48.75" style="109" customWidth="1"/>
    <col min="5904" max="6156" width="9" style="109" customWidth="1"/>
    <col min="6157" max="6157" width="17" style="109" customWidth="1"/>
    <col min="6158" max="6158" width="9.25" style="109" bestFit="1" customWidth="1"/>
    <col min="6159" max="6159" width="48.75" style="109" customWidth="1"/>
    <col min="6160" max="6412" width="9" style="109" customWidth="1"/>
    <col min="6413" max="6413" width="17" style="109" customWidth="1"/>
    <col min="6414" max="6414" width="9.25" style="109" bestFit="1" customWidth="1"/>
    <col min="6415" max="6415" width="48.75" style="109" customWidth="1"/>
    <col min="6416" max="6668" width="9" style="109" customWidth="1"/>
    <col min="6669" max="6669" width="17" style="109" customWidth="1"/>
    <col min="6670" max="6670" width="9.25" style="109" bestFit="1" customWidth="1"/>
    <col min="6671" max="6671" width="48.75" style="109" customWidth="1"/>
    <col min="6672" max="6924" width="9" style="109" customWidth="1"/>
    <col min="6925" max="6925" width="17" style="109" customWidth="1"/>
    <col min="6926" max="6926" width="9.25" style="109" bestFit="1" customWidth="1"/>
    <col min="6927" max="6927" width="48.75" style="109" customWidth="1"/>
    <col min="6928" max="7180" width="9" style="109" customWidth="1"/>
    <col min="7181" max="7181" width="17" style="109" customWidth="1"/>
    <col min="7182" max="7182" width="9.25" style="109" bestFit="1" customWidth="1"/>
    <col min="7183" max="7183" width="48.75" style="109" customWidth="1"/>
    <col min="7184" max="7436" width="9" style="109" customWidth="1"/>
    <col min="7437" max="7437" width="17" style="109" customWidth="1"/>
    <col min="7438" max="7438" width="9.25" style="109" bestFit="1" customWidth="1"/>
    <col min="7439" max="7439" width="48.75" style="109" customWidth="1"/>
    <col min="7440" max="7692" width="9" style="109" customWidth="1"/>
    <col min="7693" max="7693" width="17" style="109" customWidth="1"/>
    <col min="7694" max="7694" width="9.25" style="109" bestFit="1" customWidth="1"/>
    <col min="7695" max="7695" width="48.75" style="109" customWidth="1"/>
    <col min="7696" max="7948" width="9" style="109" customWidth="1"/>
    <col min="7949" max="7949" width="17" style="109" customWidth="1"/>
    <col min="7950" max="7950" width="9.25" style="109" bestFit="1" customWidth="1"/>
    <col min="7951" max="7951" width="48.75" style="109" customWidth="1"/>
    <col min="7952" max="8204" width="9" style="109" customWidth="1"/>
    <col min="8205" max="8205" width="17" style="109" customWidth="1"/>
    <col min="8206" max="8206" width="9.25" style="109" bestFit="1" customWidth="1"/>
    <col min="8207" max="8207" width="48.75" style="109" customWidth="1"/>
    <col min="8208" max="8460" width="9" style="109" customWidth="1"/>
    <col min="8461" max="8461" width="17" style="109" customWidth="1"/>
    <col min="8462" max="8462" width="9.25" style="109" bestFit="1" customWidth="1"/>
    <col min="8463" max="8463" width="48.75" style="109" customWidth="1"/>
    <col min="8464" max="8716" width="9" style="109" customWidth="1"/>
    <col min="8717" max="8717" width="17" style="109" customWidth="1"/>
    <col min="8718" max="8718" width="9.25" style="109" bestFit="1" customWidth="1"/>
    <col min="8719" max="8719" width="48.75" style="109" customWidth="1"/>
    <col min="8720" max="8972" width="9" style="109" customWidth="1"/>
    <col min="8973" max="8973" width="17" style="109" customWidth="1"/>
    <col min="8974" max="8974" width="9.25" style="109" bestFit="1" customWidth="1"/>
    <col min="8975" max="8975" width="48.75" style="109" customWidth="1"/>
    <col min="8976" max="9228" width="9" style="109" customWidth="1"/>
    <col min="9229" max="9229" width="17" style="109" customWidth="1"/>
    <col min="9230" max="9230" width="9.25" style="109" bestFit="1" customWidth="1"/>
    <col min="9231" max="9231" width="48.75" style="109" customWidth="1"/>
    <col min="9232" max="9484" width="9" style="109" customWidth="1"/>
    <col min="9485" max="9485" width="17" style="109" customWidth="1"/>
    <col min="9486" max="9486" width="9.25" style="109" bestFit="1" customWidth="1"/>
    <col min="9487" max="9487" width="48.75" style="109" customWidth="1"/>
    <col min="9488" max="9740" width="9" style="109" customWidth="1"/>
    <col min="9741" max="9741" width="17" style="109" customWidth="1"/>
    <col min="9742" max="9742" width="9.25" style="109" bestFit="1" customWidth="1"/>
    <col min="9743" max="9743" width="48.75" style="109" customWidth="1"/>
    <col min="9744" max="9996" width="9" style="109" customWidth="1"/>
    <col min="9997" max="9997" width="17" style="109" customWidth="1"/>
    <col min="9998" max="9998" width="9.25" style="109" bestFit="1" customWidth="1"/>
    <col min="9999" max="9999" width="48.75" style="109" customWidth="1"/>
    <col min="10000" max="10252" width="9" style="109" customWidth="1"/>
    <col min="10253" max="10253" width="17" style="109" customWidth="1"/>
    <col min="10254" max="10254" width="9.25" style="109" bestFit="1" customWidth="1"/>
    <col min="10255" max="10255" width="48.75" style="109" customWidth="1"/>
    <col min="10256" max="10508" width="9" style="109" customWidth="1"/>
    <col min="10509" max="10509" width="17" style="109" customWidth="1"/>
    <col min="10510" max="10510" width="9.25" style="109" bestFit="1" customWidth="1"/>
    <col min="10511" max="10511" width="48.75" style="109" customWidth="1"/>
    <col min="10512" max="10764" width="9" style="109" customWidth="1"/>
    <col min="10765" max="10765" width="17" style="109" customWidth="1"/>
    <col min="10766" max="10766" width="9.25" style="109" bestFit="1" customWidth="1"/>
    <col min="10767" max="10767" width="48.75" style="109" customWidth="1"/>
    <col min="10768" max="11020" width="9" style="109" customWidth="1"/>
    <col min="11021" max="11021" width="17" style="109" customWidth="1"/>
    <col min="11022" max="11022" width="9.25" style="109" bestFit="1" customWidth="1"/>
    <col min="11023" max="11023" width="48.75" style="109" customWidth="1"/>
    <col min="11024" max="11276" width="9" style="109" customWidth="1"/>
    <col min="11277" max="11277" width="17" style="109" customWidth="1"/>
    <col min="11278" max="11278" width="9.25" style="109" bestFit="1" customWidth="1"/>
    <col min="11279" max="11279" width="48.75" style="109" customWidth="1"/>
    <col min="11280" max="11532" width="9" style="109" customWidth="1"/>
    <col min="11533" max="11533" width="17" style="109" customWidth="1"/>
    <col min="11534" max="11534" width="9.25" style="109" bestFit="1" customWidth="1"/>
    <col min="11535" max="11535" width="48.75" style="109" customWidth="1"/>
    <col min="11536" max="11788" width="9" style="109" customWidth="1"/>
    <col min="11789" max="11789" width="17" style="109" customWidth="1"/>
    <col min="11790" max="11790" width="9.25" style="109" bestFit="1" customWidth="1"/>
    <col min="11791" max="11791" width="48.75" style="109" customWidth="1"/>
    <col min="11792" max="12044" width="9" style="109" customWidth="1"/>
    <col min="12045" max="12045" width="17" style="109" customWidth="1"/>
    <col min="12046" max="12046" width="9.25" style="109" bestFit="1" customWidth="1"/>
    <col min="12047" max="12047" width="48.75" style="109" customWidth="1"/>
    <col min="12048" max="12300" width="9" style="109" customWidth="1"/>
    <col min="12301" max="12301" width="17" style="109" customWidth="1"/>
    <col min="12302" max="12302" width="9.25" style="109" bestFit="1" customWidth="1"/>
    <col min="12303" max="12303" width="48.75" style="109" customWidth="1"/>
    <col min="12304" max="12556" width="9" style="109" customWidth="1"/>
    <col min="12557" max="12557" width="17" style="109" customWidth="1"/>
    <col min="12558" max="12558" width="9.25" style="109" bestFit="1" customWidth="1"/>
    <col min="12559" max="12559" width="48.75" style="109" customWidth="1"/>
    <col min="12560" max="12812" width="9" style="109" customWidth="1"/>
    <col min="12813" max="12813" width="17" style="109" customWidth="1"/>
    <col min="12814" max="12814" width="9.25" style="109" bestFit="1" customWidth="1"/>
    <col min="12815" max="12815" width="48.75" style="109" customWidth="1"/>
    <col min="12816" max="13068" width="9" style="109" customWidth="1"/>
    <col min="13069" max="13069" width="17" style="109" customWidth="1"/>
    <col min="13070" max="13070" width="9.25" style="109" bestFit="1" customWidth="1"/>
    <col min="13071" max="13071" width="48.75" style="109" customWidth="1"/>
    <col min="13072" max="13324" width="9" style="109" customWidth="1"/>
    <col min="13325" max="13325" width="17" style="109" customWidth="1"/>
    <col min="13326" max="13326" width="9.25" style="109" bestFit="1" customWidth="1"/>
    <col min="13327" max="13327" width="48.75" style="109" customWidth="1"/>
    <col min="13328" max="13580" width="9" style="109" customWidth="1"/>
    <col min="13581" max="13581" width="17" style="109" customWidth="1"/>
    <col min="13582" max="13582" width="9.25" style="109" bestFit="1" customWidth="1"/>
    <col min="13583" max="13583" width="48.75" style="109" customWidth="1"/>
    <col min="13584" max="13836" width="9" style="109" customWidth="1"/>
    <col min="13837" max="13837" width="17" style="109" customWidth="1"/>
    <col min="13838" max="13838" width="9.25" style="109" bestFit="1" customWidth="1"/>
    <col min="13839" max="13839" width="48.75" style="109" customWidth="1"/>
    <col min="13840" max="14092" width="9" style="109" customWidth="1"/>
    <col min="14093" max="14093" width="17" style="109" customWidth="1"/>
    <col min="14094" max="14094" width="9.25" style="109" bestFit="1" customWidth="1"/>
    <col min="14095" max="14095" width="48.75" style="109" customWidth="1"/>
    <col min="14096" max="14348" width="9" style="109" customWidth="1"/>
    <col min="14349" max="14349" width="17" style="109" customWidth="1"/>
    <col min="14350" max="14350" width="9.25" style="109" bestFit="1" customWidth="1"/>
    <col min="14351" max="14351" width="48.75" style="109" customWidth="1"/>
    <col min="14352" max="14604" width="9" style="109" customWidth="1"/>
    <col min="14605" max="14605" width="17" style="109" customWidth="1"/>
    <col min="14606" max="14606" width="9.25" style="109" bestFit="1" customWidth="1"/>
    <col min="14607" max="14607" width="48.75" style="109" customWidth="1"/>
    <col min="14608" max="14860" width="9" style="109" customWidth="1"/>
    <col min="14861" max="14861" width="17" style="109" customWidth="1"/>
    <col min="14862" max="14862" width="9.25" style="109" bestFit="1" customWidth="1"/>
    <col min="14863" max="14863" width="48.75" style="109" customWidth="1"/>
    <col min="14864" max="15116" width="9" style="109" customWidth="1"/>
    <col min="15117" max="15117" width="17" style="109" customWidth="1"/>
    <col min="15118" max="15118" width="9.25" style="109" bestFit="1" customWidth="1"/>
    <col min="15119" max="15119" width="48.75" style="109" customWidth="1"/>
    <col min="15120" max="15372" width="9" style="109" customWidth="1"/>
    <col min="15373" max="15373" width="17" style="109" customWidth="1"/>
    <col min="15374" max="15374" width="9.25" style="109" bestFit="1" customWidth="1"/>
    <col min="15375" max="15375" width="48.75" style="109" customWidth="1"/>
    <col min="15376" max="15628" width="9" style="109" customWidth="1"/>
    <col min="15629" max="15629" width="17" style="109" customWidth="1"/>
    <col min="15630" max="15630" width="9.25" style="109" bestFit="1" customWidth="1"/>
    <col min="15631" max="15631" width="48.75" style="109" customWidth="1"/>
    <col min="15632" max="15884" width="9" style="109" customWidth="1"/>
    <col min="15885" max="15885" width="17" style="109" customWidth="1"/>
    <col min="15886" max="15886" width="9.25" style="109" bestFit="1" customWidth="1"/>
    <col min="15887" max="15887" width="48.75" style="109" customWidth="1"/>
    <col min="15888" max="16140" width="9" style="109" customWidth="1"/>
    <col min="16141" max="16141" width="17" style="109" customWidth="1"/>
    <col min="16142" max="16142" width="9.25" style="109" bestFit="1" customWidth="1"/>
    <col min="16143" max="16143" width="48.75" style="109" customWidth="1"/>
    <col min="16144" max="16384" width="9" style="109" customWidth="1"/>
  </cols>
  <sheetData>
    <row r="1" spans="1:16" s="57" customFormat="1" ht="12" customHeight="1" x14ac:dyDescent="0.15">
      <c r="J1" s="82"/>
      <c r="K1" s="94"/>
      <c r="L1" s="94"/>
    </row>
    <row r="2" spans="1:16" ht="21" customHeight="1" x14ac:dyDescent="0.15">
      <c r="A2" s="329" t="s">
        <v>19</v>
      </c>
      <c r="B2" s="329"/>
      <c r="C2" s="329"/>
      <c r="D2" s="329"/>
      <c r="E2" s="329"/>
      <c r="F2" s="329"/>
      <c r="G2" s="329"/>
      <c r="H2" s="329"/>
      <c r="I2" s="329"/>
      <c r="J2" s="329"/>
      <c r="K2" s="329"/>
      <c r="L2" s="329"/>
      <c r="M2" s="329"/>
      <c r="N2" s="329"/>
      <c r="O2" s="329"/>
      <c r="P2" s="122"/>
    </row>
    <row r="3" spans="1:16" ht="8.25" customHeight="1" x14ac:dyDescent="0.15">
      <c r="A3" s="112"/>
      <c r="B3" s="112"/>
      <c r="C3" s="112"/>
      <c r="D3" s="112"/>
      <c r="E3" s="112"/>
      <c r="F3" s="112"/>
      <c r="G3" s="112"/>
      <c r="H3" s="112"/>
      <c r="I3" s="112"/>
      <c r="J3" s="112"/>
      <c r="K3" s="112"/>
      <c r="L3" s="112"/>
      <c r="M3" s="112"/>
      <c r="N3" s="112"/>
      <c r="O3" s="112"/>
      <c r="P3" s="122"/>
    </row>
    <row r="4" spans="1:16" ht="21" customHeight="1" x14ac:dyDescent="0.15">
      <c r="A4" s="112"/>
      <c r="B4" s="112"/>
      <c r="C4" s="112"/>
      <c r="D4" s="112"/>
      <c r="E4" s="112"/>
      <c r="F4" s="112"/>
      <c r="G4" s="112"/>
      <c r="H4" s="112"/>
      <c r="I4" s="112"/>
      <c r="J4" s="112"/>
      <c r="K4" s="112"/>
      <c r="L4" s="174" t="str">
        <f>入力画面!C6</f>
        <v>令和 　年 　月　 日</v>
      </c>
      <c r="M4" s="112"/>
      <c r="N4" s="112"/>
      <c r="O4" s="112"/>
      <c r="P4" s="122"/>
    </row>
    <row r="5" spans="1:16" ht="21" customHeight="1" x14ac:dyDescent="0.15">
      <c r="A5" s="164" t="s">
        <v>254</v>
      </c>
      <c r="B5" s="112"/>
      <c r="C5" s="112"/>
      <c r="D5" s="112"/>
      <c r="E5" s="112"/>
      <c r="F5" s="112"/>
      <c r="G5" s="112"/>
      <c r="H5" s="112"/>
      <c r="I5" s="112"/>
      <c r="J5" s="164" t="s">
        <v>87</v>
      </c>
      <c r="K5" s="112"/>
      <c r="L5" s="174"/>
      <c r="M5" s="112"/>
      <c r="N5" s="112"/>
      <c r="O5" s="112"/>
      <c r="P5" s="122"/>
    </row>
    <row r="6" spans="1:16" ht="21" customHeight="1" x14ac:dyDescent="0.15">
      <c r="A6" s="164"/>
      <c r="B6" s="112"/>
      <c r="C6" s="112"/>
      <c r="D6" s="112"/>
      <c r="E6" s="112"/>
      <c r="F6" s="112"/>
      <c r="G6" s="112"/>
      <c r="H6" s="112"/>
      <c r="I6" s="112"/>
      <c r="J6" s="73" t="s">
        <v>32</v>
      </c>
      <c r="K6" s="173"/>
      <c r="L6" s="396">
        <f>入力画面!C12</f>
        <v>0</v>
      </c>
      <c r="M6" s="396"/>
      <c r="N6" s="396"/>
      <c r="O6" s="396"/>
      <c r="P6" s="396"/>
    </row>
    <row r="7" spans="1:16" ht="21" customHeight="1" x14ac:dyDescent="0.15">
      <c r="A7" s="164"/>
      <c r="B7" s="112"/>
      <c r="C7" s="112"/>
      <c r="D7" s="112"/>
      <c r="E7" s="112"/>
      <c r="F7" s="112"/>
      <c r="G7" s="112"/>
      <c r="H7" s="112"/>
      <c r="I7" s="112"/>
      <c r="J7" s="73" t="s">
        <v>31</v>
      </c>
      <c r="K7" s="173"/>
      <c r="L7" s="291">
        <f>入力画面!C8</f>
        <v>0</v>
      </c>
      <c r="M7" s="291"/>
      <c r="N7" s="291"/>
      <c r="O7" s="291"/>
      <c r="P7" s="180"/>
    </row>
    <row r="8" spans="1:16" ht="21" customHeight="1" x14ac:dyDescent="0.15">
      <c r="A8" s="164"/>
      <c r="B8" s="112"/>
      <c r="C8" s="112"/>
      <c r="D8" s="112"/>
      <c r="E8" s="112"/>
      <c r="F8" s="112"/>
      <c r="G8" s="112"/>
      <c r="H8" s="112"/>
      <c r="I8" s="112"/>
      <c r="J8" s="73"/>
      <c r="K8" s="173"/>
      <c r="L8" s="291">
        <f>入力画面!C10</f>
        <v>0</v>
      </c>
      <c r="M8" s="291"/>
      <c r="N8" s="291"/>
      <c r="O8" s="291"/>
      <c r="P8" s="181"/>
    </row>
    <row r="9" spans="1:16" ht="9.9499999999999993" customHeight="1" x14ac:dyDescent="0.15">
      <c r="A9" s="164"/>
      <c r="B9" s="112"/>
      <c r="C9" s="112"/>
      <c r="D9" s="112"/>
      <c r="E9" s="112"/>
      <c r="F9" s="112"/>
      <c r="G9" s="112"/>
      <c r="H9" s="112"/>
      <c r="I9" s="112"/>
      <c r="J9" s="73"/>
      <c r="K9" s="173"/>
      <c r="L9" s="80"/>
      <c r="M9" s="80"/>
      <c r="N9" s="80"/>
      <c r="O9" s="80"/>
      <c r="P9" s="182"/>
    </row>
    <row r="10" spans="1:16" ht="21" customHeight="1" x14ac:dyDescent="0.15">
      <c r="A10" s="164"/>
      <c r="B10" s="164" t="s">
        <v>105</v>
      </c>
      <c r="C10" s="112"/>
      <c r="D10" s="112"/>
      <c r="E10" s="112"/>
      <c r="F10" s="112"/>
      <c r="G10" s="112"/>
      <c r="H10" s="112"/>
      <c r="I10" s="112"/>
      <c r="J10" s="73"/>
      <c r="K10" s="173"/>
      <c r="L10" s="80"/>
      <c r="M10" s="80"/>
      <c r="N10" s="80"/>
      <c r="O10" s="80"/>
      <c r="P10" s="182"/>
    </row>
    <row r="11" spans="1:16" ht="9.9499999999999993" customHeight="1" x14ac:dyDescent="0.15">
      <c r="A11" s="164"/>
      <c r="B11" s="164"/>
      <c r="C11" s="112"/>
      <c r="D11" s="112"/>
      <c r="E11" s="112"/>
      <c r="F11" s="112"/>
      <c r="G11" s="112"/>
      <c r="H11" s="112"/>
      <c r="I11" s="112"/>
      <c r="J11" s="73"/>
      <c r="K11" s="173"/>
      <c r="L11" s="80"/>
      <c r="M11" s="80"/>
      <c r="N11" s="80"/>
      <c r="O11" s="80"/>
      <c r="P11" s="182"/>
    </row>
    <row r="12" spans="1:16" ht="21" customHeight="1" x14ac:dyDescent="0.15">
      <c r="A12" s="164"/>
      <c r="B12" s="164"/>
      <c r="C12" s="112"/>
      <c r="D12" s="112"/>
      <c r="E12" s="112"/>
      <c r="F12" s="112"/>
      <c r="G12" s="112"/>
      <c r="H12" s="172" t="s">
        <v>6</v>
      </c>
      <c r="I12" s="112"/>
      <c r="J12" s="73"/>
      <c r="K12" s="173"/>
      <c r="L12" s="80"/>
      <c r="M12" s="80"/>
      <c r="N12" s="80"/>
      <c r="O12" s="80"/>
      <c r="P12" s="182"/>
    </row>
    <row r="13" spans="1:16" ht="9.9499999999999993" customHeight="1" x14ac:dyDescent="0.15">
      <c r="A13" s="330"/>
      <c r="B13" s="330"/>
      <c r="C13" s="330"/>
      <c r="D13" s="330"/>
      <c r="E13" s="330"/>
      <c r="F13" s="330"/>
      <c r="G13" s="330"/>
      <c r="H13" s="330"/>
      <c r="I13" s="330"/>
      <c r="J13" s="330"/>
      <c r="K13" s="330"/>
      <c r="L13" s="330"/>
      <c r="M13" s="330"/>
      <c r="N13" s="330"/>
      <c r="O13" s="330"/>
      <c r="P13" s="122"/>
    </row>
    <row r="14" spans="1:16" ht="24.95" customHeight="1" x14ac:dyDescent="0.15">
      <c r="A14" s="114"/>
      <c r="B14" s="397" t="s">
        <v>159</v>
      </c>
      <c r="C14" s="397"/>
      <c r="D14" s="397"/>
      <c r="E14" s="398" t="str">
        <f>入力画面!G14</f>
        <v>○○○○</v>
      </c>
      <c r="F14" s="399"/>
      <c r="G14" s="399"/>
      <c r="H14" s="400"/>
      <c r="I14" s="401" t="s">
        <v>140</v>
      </c>
      <c r="J14" s="402"/>
      <c r="K14" s="403"/>
      <c r="L14" s="404">
        <f>事業計画書!B10</f>
        <v>0</v>
      </c>
      <c r="M14" s="405"/>
      <c r="N14" s="405"/>
      <c r="O14" s="406"/>
    </row>
    <row r="15" spans="1:16" ht="24.95" customHeight="1" x14ac:dyDescent="0.15">
      <c r="A15" s="114"/>
      <c r="B15" s="397" t="s">
        <v>148</v>
      </c>
      <c r="C15" s="397"/>
      <c r="D15" s="397"/>
      <c r="E15" s="331" t="str">
        <f>入力画面!G10&amp;" ～ "&amp;入力画面!G12</f>
        <v>令和8年　　1月　　27日 ～ 令和8年　　1月　　29日</v>
      </c>
      <c r="F15" s="331"/>
      <c r="G15" s="331"/>
      <c r="H15" s="331"/>
      <c r="I15" s="331"/>
      <c r="J15" s="331"/>
      <c r="K15" s="331"/>
      <c r="L15" s="331"/>
      <c r="M15" s="331"/>
      <c r="N15" s="331"/>
      <c r="O15" s="331"/>
    </row>
    <row r="16" spans="1:16" ht="24.95" customHeight="1" x14ac:dyDescent="0.15">
      <c r="A16" s="114"/>
      <c r="B16" s="371" t="s">
        <v>141</v>
      </c>
      <c r="C16" s="410"/>
      <c r="D16" s="167"/>
      <c r="E16" s="170"/>
      <c r="F16" s="170"/>
      <c r="G16" s="170"/>
      <c r="H16" s="170"/>
      <c r="I16" s="170"/>
      <c r="J16" s="167"/>
      <c r="K16" s="167"/>
      <c r="L16" s="175"/>
      <c r="M16" s="175"/>
      <c r="N16" s="175"/>
      <c r="O16" s="176"/>
    </row>
    <row r="17" spans="1:16" ht="24.95" customHeight="1" x14ac:dyDescent="0.15">
      <c r="A17" s="114"/>
      <c r="B17" s="411"/>
      <c r="C17" s="412"/>
      <c r="D17" s="168"/>
      <c r="E17" s="168"/>
      <c r="F17" s="168"/>
      <c r="G17" s="168"/>
      <c r="H17" s="168"/>
      <c r="I17" s="168"/>
      <c r="J17" s="168"/>
      <c r="K17" s="168"/>
      <c r="L17" s="168"/>
      <c r="M17" s="168"/>
      <c r="N17" s="168"/>
      <c r="O17" s="177"/>
    </row>
    <row r="18" spans="1:16" ht="24.95" customHeight="1" x14ac:dyDescent="0.15">
      <c r="A18" s="114"/>
      <c r="B18" s="411"/>
      <c r="C18" s="412"/>
      <c r="D18" s="168"/>
      <c r="E18" s="171"/>
      <c r="F18" s="171"/>
      <c r="G18" s="171"/>
      <c r="H18" s="171"/>
      <c r="I18" s="171"/>
      <c r="J18" s="171"/>
      <c r="K18" s="171"/>
      <c r="L18" s="171"/>
      <c r="M18" s="171"/>
      <c r="N18" s="171"/>
      <c r="O18" s="178"/>
    </row>
    <row r="19" spans="1:16" ht="24.95" customHeight="1" x14ac:dyDescent="0.15">
      <c r="A19" s="114"/>
      <c r="B19" s="411"/>
      <c r="C19" s="412"/>
      <c r="D19" s="168"/>
      <c r="E19" s="171"/>
      <c r="F19" s="171"/>
      <c r="G19" s="171"/>
      <c r="H19" s="171"/>
      <c r="I19" s="171"/>
      <c r="J19" s="171"/>
      <c r="K19" s="171"/>
      <c r="L19" s="171"/>
      <c r="M19" s="171"/>
      <c r="N19" s="171"/>
      <c r="O19" s="178"/>
    </row>
    <row r="20" spans="1:16" ht="24.95" customHeight="1" x14ac:dyDescent="0.15">
      <c r="A20" s="114"/>
      <c r="B20" s="411"/>
      <c r="C20" s="412"/>
      <c r="D20" s="168"/>
      <c r="E20" s="168"/>
      <c r="F20" s="168"/>
      <c r="G20" s="168"/>
      <c r="H20" s="168"/>
      <c r="I20" s="168"/>
      <c r="J20" s="168"/>
      <c r="K20" s="168"/>
      <c r="L20" s="168"/>
      <c r="M20" s="168"/>
      <c r="N20" s="168"/>
      <c r="O20" s="177"/>
    </row>
    <row r="21" spans="1:16" ht="24.95" customHeight="1" x14ac:dyDescent="0.15">
      <c r="A21" s="114"/>
      <c r="B21" s="413"/>
      <c r="C21" s="414"/>
      <c r="D21" s="169"/>
      <c r="E21" s="169"/>
      <c r="F21" s="169"/>
      <c r="G21" s="169"/>
      <c r="H21" s="169"/>
      <c r="I21" s="169"/>
      <c r="J21" s="169"/>
      <c r="K21" s="169"/>
      <c r="L21" s="169"/>
      <c r="M21" s="169"/>
      <c r="N21" s="169"/>
      <c r="O21" s="179"/>
    </row>
    <row r="22" spans="1:16" ht="24.95" customHeight="1" x14ac:dyDescent="0.15">
      <c r="A22" s="114"/>
      <c r="B22" s="165" t="s">
        <v>161</v>
      </c>
      <c r="C22" s="166"/>
      <c r="D22" s="116"/>
      <c r="E22" s="116"/>
      <c r="F22" s="116"/>
      <c r="G22" s="116"/>
      <c r="H22" s="116"/>
      <c r="I22" s="116"/>
      <c r="J22" s="116"/>
      <c r="K22" s="116"/>
      <c r="L22" s="116"/>
      <c r="M22" s="116"/>
      <c r="N22" s="116"/>
      <c r="O22" s="116"/>
    </row>
    <row r="23" spans="1:16" ht="21" customHeight="1" x14ac:dyDescent="0.15">
      <c r="A23" s="113"/>
      <c r="B23" s="116" t="s">
        <v>118</v>
      </c>
      <c r="C23" s="116"/>
      <c r="D23" s="116"/>
      <c r="E23" s="116"/>
      <c r="F23" s="116"/>
      <c r="G23" s="116"/>
      <c r="H23" s="118"/>
      <c r="I23" s="116"/>
      <c r="J23" s="116"/>
      <c r="K23" s="116"/>
      <c r="L23" s="116"/>
      <c r="M23" s="116"/>
      <c r="N23" s="116"/>
      <c r="O23" s="116"/>
    </row>
    <row r="24" spans="1:16" ht="9.75" customHeight="1" x14ac:dyDescent="0.15">
      <c r="A24" s="113"/>
      <c r="B24" s="116"/>
      <c r="C24" s="116"/>
      <c r="D24" s="116"/>
      <c r="E24" s="116"/>
      <c r="F24" s="116"/>
      <c r="G24" s="116"/>
      <c r="H24" s="118"/>
      <c r="I24" s="116"/>
      <c r="J24" s="116"/>
      <c r="K24" s="116"/>
      <c r="L24" s="116"/>
      <c r="M24" s="116"/>
      <c r="N24" s="116"/>
      <c r="O24" s="116"/>
    </row>
    <row r="25" spans="1:16" ht="24.95" customHeight="1" x14ac:dyDescent="0.15">
      <c r="A25" s="329" t="s">
        <v>163</v>
      </c>
      <c r="B25" s="329"/>
      <c r="C25" s="329"/>
      <c r="D25" s="329"/>
      <c r="E25" s="329"/>
      <c r="F25" s="329"/>
      <c r="G25" s="329"/>
      <c r="H25" s="329"/>
      <c r="I25" s="329"/>
      <c r="J25" s="329"/>
      <c r="K25" s="329"/>
      <c r="L25" s="329"/>
      <c r="M25" s="329"/>
      <c r="N25" s="329"/>
      <c r="O25" s="329"/>
      <c r="P25" s="122"/>
    </row>
    <row r="26" spans="1:16" ht="24.95" customHeight="1" x14ac:dyDescent="0.15">
      <c r="A26" s="114"/>
      <c r="B26" s="117" t="s">
        <v>97</v>
      </c>
      <c r="C26" s="117"/>
      <c r="D26" s="117"/>
      <c r="E26" s="117"/>
      <c r="F26" s="117"/>
      <c r="G26" s="117"/>
      <c r="H26" s="119"/>
      <c r="I26" s="117"/>
      <c r="J26" s="117"/>
      <c r="K26" s="117"/>
      <c r="L26" s="117"/>
      <c r="M26" s="117"/>
      <c r="N26" s="117"/>
      <c r="O26" s="117"/>
    </row>
    <row r="27" spans="1:16" s="111" customFormat="1" ht="24.95" customHeight="1" x14ac:dyDescent="0.15">
      <c r="A27" s="115"/>
      <c r="B27" s="344" t="s">
        <v>121</v>
      </c>
      <c r="C27" s="345"/>
      <c r="D27" s="346"/>
      <c r="E27" s="347" t="s">
        <v>98</v>
      </c>
      <c r="F27" s="348"/>
      <c r="G27" s="348"/>
      <c r="H27" s="349"/>
      <c r="I27" s="350" t="s">
        <v>116</v>
      </c>
      <c r="J27" s="351"/>
      <c r="K27" s="351"/>
      <c r="L27" s="351"/>
      <c r="M27" s="351"/>
      <c r="N27" s="351"/>
      <c r="O27" s="352"/>
    </row>
    <row r="28" spans="1:16" ht="24.95" customHeight="1" x14ac:dyDescent="0.15">
      <c r="A28" s="114"/>
      <c r="B28" s="334" t="s">
        <v>119</v>
      </c>
      <c r="C28" s="341"/>
      <c r="D28" s="335"/>
      <c r="E28" s="353">
        <f>事業計画書!E20</f>
        <v>0</v>
      </c>
      <c r="F28" s="354"/>
      <c r="G28" s="354"/>
      <c r="H28" s="355"/>
      <c r="I28" s="407" t="s">
        <v>165</v>
      </c>
      <c r="J28" s="408"/>
      <c r="K28" s="408"/>
      <c r="L28" s="408"/>
      <c r="M28" s="408"/>
      <c r="N28" s="408"/>
      <c r="O28" s="409"/>
    </row>
    <row r="29" spans="1:16" ht="24.95" customHeight="1" x14ac:dyDescent="0.15">
      <c r="A29" s="114"/>
      <c r="B29" s="334" t="s">
        <v>99</v>
      </c>
      <c r="C29" s="341"/>
      <c r="D29" s="335"/>
      <c r="E29" s="353">
        <f>事業計画書!E21</f>
        <v>0</v>
      </c>
      <c r="F29" s="354"/>
      <c r="G29" s="354"/>
      <c r="H29" s="355"/>
      <c r="I29" s="334"/>
      <c r="J29" s="341"/>
      <c r="K29" s="341"/>
      <c r="L29" s="341"/>
      <c r="M29" s="341"/>
      <c r="N29" s="341"/>
      <c r="O29" s="335"/>
    </row>
    <row r="30" spans="1:16" ht="24.95" customHeight="1" x14ac:dyDescent="0.15">
      <c r="A30" s="114"/>
      <c r="B30" s="356" t="s">
        <v>120</v>
      </c>
      <c r="C30" s="357"/>
      <c r="D30" s="358"/>
      <c r="E30" s="359"/>
      <c r="F30" s="360"/>
      <c r="G30" s="360"/>
      <c r="H30" s="361"/>
      <c r="I30" s="334"/>
      <c r="J30" s="341"/>
      <c r="K30" s="341"/>
      <c r="L30" s="341"/>
      <c r="M30" s="341"/>
      <c r="N30" s="341"/>
      <c r="O30" s="335"/>
    </row>
    <row r="31" spans="1:16" ht="24.95" customHeight="1" x14ac:dyDescent="0.15">
      <c r="A31" s="114"/>
      <c r="B31" s="362" t="s">
        <v>63</v>
      </c>
      <c r="C31" s="363"/>
      <c r="D31" s="364"/>
      <c r="E31" s="365">
        <f>SUM(E28:H30)</f>
        <v>0</v>
      </c>
      <c r="F31" s="366"/>
      <c r="G31" s="366"/>
      <c r="H31" s="367"/>
      <c r="I31" s="116"/>
      <c r="J31" s="121"/>
      <c r="K31" s="121"/>
      <c r="L31" s="121"/>
      <c r="M31" s="121"/>
      <c r="N31" s="121"/>
      <c r="O31" s="121"/>
    </row>
    <row r="32" spans="1:16" ht="12" customHeight="1" x14ac:dyDescent="0.15">
      <c r="A32" s="114"/>
      <c r="B32" s="117"/>
      <c r="C32" s="117"/>
      <c r="D32" s="117"/>
      <c r="E32" s="117"/>
      <c r="F32" s="117"/>
      <c r="G32" s="117"/>
      <c r="H32" s="119"/>
      <c r="I32" s="117"/>
      <c r="J32" s="117"/>
      <c r="K32" s="117"/>
      <c r="L32" s="117"/>
      <c r="M32" s="117"/>
      <c r="N32" s="117"/>
      <c r="O32" s="117"/>
    </row>
    <row r="33" spans="1:15" ht="24.95" customHeight="1" x14ac:dyDescent="0.15">
      <c r="A33" s="114"/>
      <c r="B33" s="117" t="s">
        <v>101</v>
      </c>
      <c r="C33" s="117"/>
      <c r="D33" s="117"/>
      <c r="E33" s="117"/>
      <c r="F33" s="117"/>
      <c r="G33" s="117"/>
      <c r="H33" s="119"/>
      <c r="I33" s="117"/>
      <c r="J33" s="117"/>
      <c r="K33" s="117"/>
      <c r="L33" s="117"/>
      <c r="M33" s="117"/>
      <c r="N33" s="117"/>
      <c r="O33" s="117"/>
    </row>
    <row r="34" spans="1:15" s="111" customFormat="1" ht="24.95" customHeight="1" x14ac:dyDescent="0.15">
      <c r="A34" s="115"/>
      <c r="B34" s="344" t="s">
        <v>123</v>
      </c>
      <c r="C34" s="345"/>
      <c r="D34" s="346"/>
      <c r="E34" s="347" t="s">
        <v>98</v>
      </c>
      <c r="F34" s="348"/>
      <c r="G34" s="348"/>
      <c r="H34" s="349"/>
      <c r="I34" s="350" t="s">
        <v>116</v>
      </c>
      <c r="J34" s="351"/>
      <c r="K34" s="351"/>
      <c r="L34" s="351"/>
      <c r="M34" s="351"/>
      <c r="N34" s="351"/>
      <c r="O34" s="352"/>
    </row>
    <row r="35" spans="1:15" s="111" customFormat="1" ht="24.95" customHeight="1" x14ac:dyDescent="0.15">
      <c r="A35" s="115"/>
      <c r="B35" s="334" t="str">
        <f>IF(COUNTIF(E14,"*販路開拓*"),"ブース設営費","受  講  料")</f>
        <v>受  講  料</v>
      </c>
      <c r="C35" s="341"/>
      <c r="D35" s="335"/>
      <c r="E35" s="353">
        <f>事業計画書!E27</f>
        <v>0</v>
      </c>
      <c r="F35" s="354"/>
      <c r="G35" s="354"/>
      <c r="H35" s="355"/>
      <c r="I35" s="368"/>
      <c r="J35" s="369"/>
      <c r="K35" s="369"/>
      <c r="L35" s="369"/>
      <c r="M35" s="369"/>
      <c r="N35" s="369"/>
      <c r="O35" s="370"/>
    </row>
    <row r="36" spans="1:15" s="111" customFormat="1" ht="24.95" customHeight="1" x14ac:dyDescent="0.15">
      <c r="A36" s="115"/>
      <c r="B36" s="334" t="s">
        <v>65</v>
      </c>
      <c r="C36" s="341"/>
      <c r="D36" s="335"/>
      <c r="E36" s="353"/>
      <c r="F36" s="354"/>
      <c r="G36" s="354"/>
      <c r="H36" s="355"/>
      <c r="I36" s="334"/>
      <c r="J36" s="341"/>
      <c r="K36" s="341"/>
      <c r="L36" s="341"/>
      <c r="M36" s="341"/>
      <c r="N36" s="341"/>
      <c r="O36" s="335"/>
    </row>
    <row r="37" spans="1:15" ht="24.95" customHeight="1" x14ac:dyDescent="0.15">
      <c r="A37" s="114"/>
      <c r="B37" s="362" t="s">
        <v>102</v>
      </c>
      <c r="C37" s="363"/>
      <c r="D37" s="364"/>
      <c r="E37" s="365">
        <f>SUM(E35:H36)</f>
        <v>0</v>
      </c>
      <c r="F37" s="366"/>
      <c r="G37" s="366"/>
      <c r="H37" s="367"/>
      <c r="I37" s="120"/>
      <c r="J37" s="121"/>
      <c r="K37" s="121"/>
      <c r="L37" s="121"/>
      <c r="M37" s="121"/>
      <c r="N37" s="121"/>
      <c r="O37" s="121"/>
    </row>
    <row r="38" spans="1:15" ht="21" customHeight="1" x14ac:dyDescent="0.15">
      <c r="B38" s="165" t="s">
        <v>136</v>
      </c>
    </row>
    <row r="39" spans="1:15" ht="21" customHeight="1" x14ac:dyDescent="0.15"/>
  </sheetData>
  <mergeCells count="38">
    <mergeCell ref="B37:D37"/>
    <mergeCell ref="E37:H37"/>
    <mergeCell ref="B16:C21"/>
    <mergeCell ref="B35:D35"/>
    <mergeCell ref="E35:H35"/>
    <mergeCell ref="B29:D29"/>
    <mergeCell ref="E29:H29"/>
    <mergeCell ref="I35:O35"/>
    <mergeCell ref="B36:D36"/>
    <mergeCell ref="E36:H36"/>
    <mergeCell ref="I36:O36"/>
    <mergeCell ref="B31:D31"/>
    <mergeCell ref="E31:H31"/>
    <mergeCell ref="B34:D34"/>
    <mergeCell ref="E34:H34"/>
    <mergeCell ref="I34:O34"/>
    <mergeCell ref="I29:O29"/>
    <mergeCell ref="B30:D30"/>
    <mergeCell ref="E30:H30"/>
    <mergeCell ref="I30:O30"/>
    <mergeCell ref="A25:O25"/>
    <mergeCell ref="B27:D27"/>
    <mergeCell ref="E27:H27"/>
    <mergeCell ref="I27:O27"/>
    <mergeCell ref="B28:D28"/>
    <mergeCell ref="E28:H28"/>
    <mergeCell ref="I28:O28"/>
    <mergeCell ref="B14:D14"/>
    <mergeCell ref="E14:H14"/>
    <mergeCell ref="I14:K14"/>
    <mergeCell ref="L14:O14"/>
    <mergeCell ref="B15:D15"/>
    <mergeCell ref="E15:O15"/>
    <mergeCell ref="A2:O2"/>
    <mergeCell ref="L6:P6"/>
    <mergeCell ref="L7:O7"/>
    <mergeCell ref="L8:O8"/>
    <mergeCell ref="A13:O13"/>
  </mergeCells>
  <phoneticPr fontId="3"/>
  <pageMargins left="0.55118110236220474" right="0.55118110236220474"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B2:H31"/>
  <sheetViews>
    <sheetView view="pageBreakPreview" topLeftCell="A2" zoomScaleSheetLayoutView="100" workbookViewId="0">
      <selection activeCell="E9" sqref="E9:H9"/>
    </sheetView>
  </sheetViews>
  <sheetFormatPr defaultRowHeight="13.5" x14ac:dyDescent="0.15"/>
  <cols>
    <col min="1" max="1" width="3.625" style="183" customWidth="1"/>
    <col min="2" max="2" width="17.875" style="183" customWidth="1"/>
    <col min="3" max="3" width="16.875" style="183" customWidth="1"/>
    <col min="4" max="8" width="9" style="183" customWidth="1"/>
    <col min="9" max="9" width="3.625" style="183" customWidth="1"/>
    <col min="10" max="257" width="9" style="183" customWidth="1"/>
    <col min="258" max="258" width="3.625" style="183" customWidth="1"/>
    <col min="259" max="259" width="17.875" style="183" customWidth="1"/>
    <col min="260" max="260" width="16.875" style="183" customWidth="1"/>
    <col min="261" max="513" width="9" style="183" customWidth="1"/>
    <col min="514" max="514" width="3.625" style="183" customWidth="1"/>
    <col min="515" max="515" width="17.875" style="183" customWidth="1"/>
    <col min="516" max="516" width="16.875" style="183" customWidth="1"/>
    <col min="517" max="769" width="9" style="183" customWidth="1"/>
    <col min="770" max="770" width="3.625" style="183" customWidth="1"/>
    <col min="771" max="771" width="17.875" style="183" customWidth="1"/>
    <col min="772" max="772" width="16.875" style="183" customWidth="1"/>
    <col min="773" max="1025" width="9" style="183" customWidth="1"/>
    <col min="1026" max="1026" width="3.625" style="183" customWidth="1"/>
    <col min="1027" max="1027" width="17.875" style="183" customWidth="1"/>
    <col min="1028" max="1028" width="16.875" style="183" customWidth="1"/>
    <col min="1029" max="1281" width="9" style="183" customWidth="1"/>
    <col min="1282" max="1282" width="3.625" style="183" customWidth="1"/>
    <col min="1283" max="1283" width="17.875" style="183" customWidth="1"/>
    <col min="1284" max="1284" width="16.875" style="183" customWidth="1"/>
    <col min="1285" max="1537" width="9" style="183" customWidth="1"/>
    <col min="1538" max="1538" width="3.625" style="183" customWidth="1"/>
    <col min="1539" max="1539" width="17.875" style="183" customWidth="1"/>
    <col min="1540" max="1540" width="16.875" style="183" customWidth="1"/>
    <col min="1541" max="1793" width="9" style="183" customWidth="1"/>
    <col min="1794" max="1794" width="3.625" style="183" customWidth="1"/>
    <col min="1795" max="1795" width="17.875" style="183" customWidth="1"/>
    <col min="1796" max="1796" width="16.875" style="183" customWidth="1"/>
    <col min="1797" max="2049" width="9" style="183" customWidth="1"/>
    <col min="2050" max="2050" width="3.625" style="183" customWidth="1"/>
    <col min="2051" max="2051" width="17.875" style="183" customWidth="1"/>
    <col min="2052" max="2052" width="16.875" style="183" customWidth="1"/>
    <col min="2053" max="2305" width="9" style="183" customWidth="1"/>
    <col min="2306" max="2306" width="3.625" style="183" customWidth="1"/>
    <col min="2307" max="2307" width="17.875" style="183" customWidth="1"/>
    <col min="2308" max="2308" width="16.875" style="183" customWidth="1"/>
    <col min="2309" max="2561" width="9" style="183" customWidth="1"/>
    <col min="2562" max="2562" width="3.625" style="183" customWidth="1"/>
    <col min="2563" max="2563" width="17.875" style="183" customWidth="1"/>
    <col min="2564" max="2564" width="16.875" style="183" customWidth="1"/>
    <col min="2565" max="2817" width="9" style="183" customWidth="1"/>
    <col min="2818" max="2818" width="3.625" style="183" customWidth="1"/>
    <col min="2819" max="2819" width="17.875" style="183" customWidth="1"/>
    <col min="2820" max="2820" width="16.875" style="183" customWidth="1"/>
    <col min="2821" max="3073" width="9" style="183" customWidth="1"/>
    <col min="3074" max="3074" width="3.625" style="183" customWidth="1"/>
    <col min="3075" max="3075" width="17.875" style="183" customWidth="1"/>
    <col min="3076" max="3076" width="16.875" style="183" customWidth="1"/>
    <col min="3077" max="3329" width="9" style="183" customWidth="1"/>
    <col min="3330" max="3330" width="3.625" style="183" customWidth="1"/>
    <col min="3331" max="3331" width="17.875" style="183" customWidth="1"/>
    <col min="3332" max="3332" width="16.875" style="183" customWidth="1"/>
    <col min="3333" max="3585" width="9" style="183" customWidth="1"/>
    <col min="3586" max="3586" width="3.625" style="183" customWidth="1"/>
    <col min="3587" max="3587" width="17.875" style="183" customWidth="1"/>
    <col min="3588" max="3588" width="16.875" style="183" customWidth="1"/>
    <col min="3589" max="3841" width="9" style="183" customWidth="1"/>
    <col min="3842" max="3842" width="3.625" style="183" customWidth="1"/>
    <col min="3843" max="3843" width="17.875" style="183" customWidth="1"/>
    <col min="3844" max="3844" width="16.875" style="183" customWidth="1"/>
    <col min="3845" max="4097" width="9" style="183" customWidth="1"/>
    <col min="4098" max="4098" width="3.625" style="183" customWidth="1"/>
    <col min="4099" max="4099" width="17.875" style="183" customWidth="1"/>
    <col min="4100" max="4100" width="16.875" style="183" customWidth="1"/>
    <col min="4101" max="4353" width="9" style="183" customWidth="1"/>
    <col min="4354" max="4354" width="3.625" style="183" customWidth="1"/>
    <col min="4355" max="4355" width="17.875" style="183" customWidth="1"/>
    <col min="4356" max="4356" width="16.875" style="183" customWidth="1"/>
    <col min="4357" max="4609" width="9" style="183" customWidth="1"/>
    <col min="4610" max="4610" width="3.625" style="183" customWidth="1"/>
    <col min="4611" max="4611" width="17.875" style="183" customWidth="1"/>
    <col min="4612" max="4612" width="16.875" style="183" customWidth="1"/>
    <col min="4613" max="4865" width="9" style="183" customWidth="1"/>
    <col min="4866" max="4866" width="3.625" style="183" customWidth="1"/>
    <col min="4867" max="4867" width="17.875" style="183" customWidth="1"/>
    <col min="4868" max="4868" width="16.875" style="183" customWidth="1"/>
    <col min="4869" max="5121" width="9" style="183" customWidth="1"/>
    <col min="5122" max="5122" width="3.625" style="183" customWidth="1"/>
    <col min="5123" max="5123" width="17.875" style="183" customWidth="1"/>
    <col min="5124" max="5124" width="16.875" style="183" customWidth="1"/>
    <col min="5125" max="5377" width="9" style="183" customWidth="1"/>
    <col min="5378" max="5378" width="3.625" style="183" customWidth="1"/>
    <col min="5379" max="5379" width="17.875" style="183" customWidth="1"/>
    <col min="5380" max="5380" width="16.875" style="183" customWidth="1"/>
    <col min="5381" max="5633" width="9" style="183" customWidth="1"/>
    <col min="5634" max="5634" width="3.625" style="183" customWidth="1"/>
    <col min="5635" max="5635" width="17.875" style="183" customWidth="1"/>
    <col min="5636" max="5636" width="16.875" style="183" customWidth="1"/>
    <col min="5637" max="5889" width="9" style="183" customWidth="1"/>
    <col min="5890" max="5890" width="3.625" style="183" customWidth="1"/>
    <col min="5891" max="5891" width="17.875" style="183" customWidth="1"/>
    <col min="5892" max="5892" width="16.875" style="183" customWidth="1"/>
    <col min="5893" max="6145" width="9" style="183" customWidth="1"/>
    <col min="6146" max="6146" width="3.625" style="183" customWidth="1"/>
    <col min="6147" max="6147" width="17.875" style="183" customWidth="1"/>
    <col min="6148" max="6148" width="16.875" style="183" customWidth="1"/>
    <col min="6149" max="6401" width="9" style="183" customWidth="1"/>
    <col min="6402" max="6402" width="3.625" style="183" customWidth="1"/>
    <col min="6403" max="6403" width="17.875" style="183" customWidth="1"/>
    <col min="6404" max="6404" width="16.875" style="183" customWidth="1"/>
    <col min="6405" max="6657" width="9" style="183" customWidth="1"/>
    <col min="6658" max="6658" width="3.625" style="183" customWidth="1"/>
    <col min="6659" max="6659" width="17.875" style="183" customWidth="1"/>
    <col min="6660" max="6660" width="16.875" style="183" customWidth="1"/>
    <col min="6661" max="6913" width="9" style="183" customWidth="1"/>
    <col min="6914" max="6914" width="3.625" style="183" customWidth="1"/>
    <col min="6915" max="6915" width="17.875" style="183" customWidth="1"/>
    <col min="6916" max="6916" width="16.875" style="183" customWidth="1"/>
    <col min="6917" max="7169" width="9" style="183" customWidth="1"/>
    <col min="7170" max="7170" width="3.625" style="183" customWidth="1"/>
    <col min="7171" max="7171" width="17.875" style="183" customWidth="1"/>
    <col min="7172" max="7172" width="16.875" style="183" customWidth="1"/>
    <col min="7173" max="7425" width="9" style="183" customWidth="1"/>
    <col min="7426" max="7426" width="3.625" style="183" customWidth="1"/>
    <col min="7427" max="7427" width="17.875" style="183" customWidth="1"/>
    <col min="7428" max="7428" width="16.875" style="183" customWidth="1"/>
    <col min="7429" max="7681" width="9" style="183" customWidth="1"/>
    <col min="7682" max="7682" width="3.625" style="183" customWidth="1"/>
    <col min="7683" max="7683" width="17.875" style="183" customWidth="1"/>
    <col min="7684" max="7684" width="16.875" style="183" customWidth="1"/>
    <col min="7685" max="7937" width="9" style="183" customWidth="1"/>
    <col min="7938" max="7938" width="3.625" style="183" customWidth="1"/>
    <col min="7939" max="7939" width="17.875" style="183" customWidth="1"/>
    <col min="7940" max="7940" width="16.875" style="183" customWidth="1"/>
    <col min="7941" max="8193" width="9" style="183" customWidth="1"/>
    <col min="8194" max="8194" width="3.625" style="183" customWidth="1"/>
    <col min="8195" max="8195" width="17.875" style="183" customWidth="1"/>
    <col min="8196" max="8196" width="16.875" style="183" customWidth="1"/>
    <col min="8197" max="8449" width="9" style="183" customWidth="1"/>
    <col min="8450" max="8450" width="3.625" style="183" customWidth="1"/>
    <col min="8451" max="8451" width="17.875" style="183" customWidth="1"/>
    <col min="8452" max="8452" width="16.875" style="183" customWidth="1"/>
    <col min="8453" max="8705" width="9" style="183" customWidth="1"/>
    <col min="8706" max="8706" width="3.625" style="183" customWidth="1"/>
    <col min="8707" max="8707" width="17.875" style="183" customWidth="1"/>
    <col min="8708" max="8708" width="16.875" style="183" customWidth="1"/>
    <col min="8709" max="8961" width="9" style="183" customWidth="1"/>
    <col min="8962" max="8962" width="3.625" style="183" customWidth="1"/>
    <col min="8963" max="8963" width="17.875" style="183" customWidth="1"/>
    <col min="8964" max="8964" width="16.875" style="183" customWidth="1"/>
    <col min="8965" max="9217" width="9" style="183" customWidth="1"/>
    <col min="9218" max="9218" width="3.625" style="183" customWidth="1"/>
    <col min="9219" max="9219" width="17.875" style="183" customWidth="1"/>
    <col min="9220" max="9220" width="16.875" style="183" customWidth="1"/>
    <col min="9221" max="9473" width="9" style="183" customWidth="1"/>
    <col min="9474" max="9474" width="3.625" style="183" customWidth="1"/>
    <col min="9475" max="9475" width="17.875" style="183" customWidth="1"/>
    <col min="9476" max="9476" width="16.875" style="183" customWidth="1"/>
    <col min="9477" max="9729" width="9" style="183" customWidth="1"/>
    <col min="9730" max="9730" width="3.625" style="183" customWidth="1"/>
    <col min="9731" max="9731" width="17.875" style="183" customWidth="1"/>
    <col min="9732" max="9732" width="16.875" style="183" customWidth="1"/>
    <col min="9733" max="9985" width="9" style="183" customWidth="1"/>
    <col min="9986" max="9986" width="3.625" style="183" customWidth="1"/>
    <col min="9987" max="9987" width="17.875" style="183" customWidth="1"/>
    <col min="9988" max="9988" width="16.875" style="183" customWidth="1"/>
    <col min="9989" max="10241" width="9" style="183" customWidth="1"/>
    <col min="10242" max="10242" width="3.625" style="183" customWidth="1"/>
    <col min="10243" max="10243" width="17.875" style="183" customWidth="1"/>
    <col min="10244" max="10244" width="16.875" style="183" customWidth="1"/>
    <col min="10245" max="10497" width="9" style="183" customWidth="1"/>
    <col min="10498" max="10498" width="3.625" style="183" customWidth="1"/>
    <col min="10499" max="10499" width="17.875" style="183" customWidth="1"/>
    <col min="10500" max="10500" width="16.875" style="183" customWidth="1"/>
    <col min="10501" max="10753" width="9" style="183" customWidth="1"/>
    <col min="10754" max="10754" width="3.625" style="183" customWidth="1"/>
    <col min="10755" max="10755" width="17.875" style="183" customWidth="1"/>
    <col min="10756" max="10756" width="16.875" style="183" customWidth="1"/>
    <col min="10757" max="11009" width="9" style="183" customWidth="1"/>
    <col min="11010" max="11010" width="3.625" style="183" customWidth="1"/>
    <col min="11011" max="11011" width="17.875" style="183" customWidth="1"/>
    <col min="11012" max="11012" width="16.875" style="183" customWidth="1"/>
    <col min="11013" max="11265" width="9" style="183" customWidth="1"/>
    <col min="11266" max="11266" width="3.625" style="183" customWidth="1"/>
    <col min="11267" max="11267" width="17.875" style="183" customWidth="1"/>
    <col min="11268" max="11268" width="16.875" style="183" customWidth="1"/>
    <col min="11269" max="11521" width="9" style="183" customWidth="1"/>
    <col min="11522" max="11522" width="3.625" style="183" customWidth="1"/>
    <col min="11523" max="11523" width="17.875" style="183" customWidth="1"/>
    <col min="11524" max="11524" width="16.875" style="183" customWidth="1"/>
    <col min="11525" max="11777" width="9" style="183" customWidth="1"/>
    <col min="11778" max="11778" width="3.625" style="183" customWidth="1"/>
    <col min="11779" max="11779" width="17.875" style="183" customWidth="1"/>
    <col min="11780" max="11780" width="16.875" style="183" customWidth="1"/>
    <col min="11781" max="12033" width="9" style="183" customWidth="1"/>
    <col min="12034" max="12034" width="3.625" style="183" customWidth="1"/>
    <col min="12035" max="12035" width="17.875" style="183" customWidth="1"/>
    <col min="12036" max="12036" width="16.875" style="183" customWidth="1"/>
    <col min="12037" max="12289" width="9" style="183" customWidth="1"/>
    <col min="12290" max="12290" width="3.625" style="183" customWidth="1"/>
    <col min="12291" max="12291" width="17.875" style="183" customWidth="1"/>
    <col min="12292" max="12292" width="16.875" style="183" customWidth="1"/>
    <col min="12293" max="12545" width="9" style="183" customWidth="1"/>
    <col min="12546" max="12546" width="3.625" style="183" customWidth="1"/>
    <col min="12547" max="12547" width="17.875" style="183" customWidth="1"/>
    <col min="12548" max="12548" width="16.875" style="183" customWidth="1"/>
    <col min="12549" max="12801" width="9" style="183" customWidth="1"/>
    <col min="12802" max="12802" width="3.625" style="183" customWidth="1"/>
    <col min="12803" max="12803" width="17.875" style="183" customWidth="1"/>
    <col min="12804" max="12804" width="16.875" style="183" customWidth="1"/>
    <col min="12805" max="13057" width="9" style="183" customWidth="1"/>
    <col min="13058" max="13058" width="3.625" style="183" customWidth="1"/>
    <col min="13059" max="13059" width="17.875" style="183" customWidth="1"/>
    <col min="13060" max="13060" width="16.875" style="183" customWidth="1"/>
    <col min="13061" max="13313" width="9" style="183" customWidth="1"/>
    <col min="13314" max="13314" width="3.625" style="183" customWidth="1"/>
    <col min="13315" max="13315" width="17.875" style="183" customWidth="1"/>
    <col min="13316" max="13316" width="16.875" style="183" customWidth="1"/>
    <col min="13317" max="13569" width="9" style="183" customWidth="1"/>
    <col min="13570" max="13570" width="3.625" style="183" customWidth="1"/>
    <col min="13571" max="13571" width="17.875" style="183" customWidth="1"/>
    <col min="13572" max="13572" width="16.875" style="183" customWidth="1"/>
    <col min="13573" max="13825" width="9" style="183" customWidth="1"/>
    <col min="13826" max="13826" width="3.625" style="183" customWidth="1"/>
    <col min="13827" max="13827" width="17.875" style="183" customWidth="1"/>
    <col min="13828" max="13828" width="16.875" style="183" customWidth="1"/>
    <col min="13829" max="14081" width="9" style="183" customWidth="1"/>
    <col min="14082" max="14082" width="3.625" style="183" customWidth="1"/>
    <col min="14083" max="14083" width="17.875" style="183" customWidth="1"/>
    <col min="14084" max="14084" width="16.875" style="183" customWidth="1"/>
    <col min="14085" max="14337" width="9" style="183" customWidth="1"/>
    <col min="14338" max="14338" width="3.625" style="183" customWidth="1"/>
    <col min="14339" max="14339" width="17.875" style="183" customWidth="1"/>
    <col min="14340" max="14340" width="16.875" style="183" customWidth="1"/>
    <col min="14341" max="14593" width="9" style="183" customWidth="1"/>
    <col min="14594" max="14594" width="3.625" style="183" customWidth="1"/>
    <col min="14595" max="14595" width="17.875" style="183" customWidth="1"/>
    <col min="14596" max="14596" width="16.875" style="183" customWidth="1"/>
    <col min="14597" max="14849" width="9" style="183" customWidth="1"/>
    <col min="14850" max="14850" width="3.625" style="183" customWidth="1"/>
    <col min="14851" max="14851" width="17.875" style="183" customWidth="1"/>
    <col min="14852" max="14852" width="16.875" style="183" customWidth="1"/>
    <col min="14853" max="15105" width="9" style="183" customWidth="1"/>
    <col min="15106" max="15106" width="3.625" style="183" customWidth="1"/>
    <col min="15107" max="15107" width="17.875" style="183" customWidth="1"/>
    <col min="15108" max="15108" width="16.875" style="183" customWidth="1"/>
    <col min="15109" max="15361" width="9" style="183" customWidth="1"/>
    <col min="15362" max="15362" width="3.625" style="183" customWidth="1"/>
    <col min="15363" max="15363" width="17.875" style="183" customWidth="1"/>
    <col min="15364" max="15364" width="16.875" style="183" customWidth="1"/>
    <col min="15365" max="15617" width="9" style="183" customWidth="1"/>
    <col min="15618" max="15618" width="3.625" style="183" customWidth="1"/>
    <col min="15619" max="15619" width="17.875" style="183" customWidth="1"/>
    <col min="15620" max="15620" width="16.875" style="183" customWidth="1"/>
    <col min="15621" max="15873" width="9" style="183" customWidth="1"/>
    <col min="15874" max="15874" width="3.625" style="183" customWidth="1"/>
    <col min="15875" max="15875" width="17.875" style="183" customWidth="1"/>
    <col min="15876" max="15876" width="16.875" style="183" customWidth="1"/>
    <col min="15877" max="16129" width="9" style="183" customWidth="1"/>
    <col min="16130" max="16130" width="3.625" style="183" customWidth="1"/>
    <col min="16131" max="16131" width="17.875" style="183" customWidth="1"/>
    <col min="16132" max="16132" width="16.875" style="183" customWidth="1"/>
    <col min="16133" max="16384" width="9" style="183" customWidth="1"/>
  </cols>
  <sheetData>
    <row r="2" spans="2:8" ht="36.75" customHeight="1" x14ac:dyDescent="0.15">
      <c r="B2" s="329" t="str">
        <f>入力画面!G16&amp;"　実績報告書"</f>
        <v>フードスタイル関西　実績報告書</v>
      </c>
      <c r="C2" s="329"/>
      <c r="D2" s="329"/>
      <c r="E2" s="329"/>
      <c r="F2" s="329"/>
      <c r="G2" s="329"/>
      <c r="H2" s="329"/>
    </row>
    <row r="3" spans="2:8" ht="6" customHeight="1" x14ac:dyDescent="0.15">
      <c r="B3" s="172"/>
      <c r="C3" s="172"/>
      <c r="D3" s="172"/>
      <c r="E3" s="172"/>
      <c r="F3" s="172"/>
      <c r="G3" s="190"/>
      <c r="H3" s="190"/>
    </row>
    <row r="4" spans="2:8" ht="17.25" customHeight="1" x14ac:dyDescent="0.15">
      <c r="B4" s="172"/>
      <c r="C4" s="172"/>
      <c r="D4" s="172"/>
      <c r="E4" s="415"/>
      <c r="F4" s="415"/>
      <c r="G4" s="415"/>
      <c r="H4" s="415"/>
    </row>
    <row r="5" spans="2:8" ht="21" customHeight="1" x14ac:dyDescent="0.15">
      <c r="B5" s="184" t="s">
        <v>75</v>
      </c>
      <c r="C5" s="416" t="s">
        <v>111</v>
      </c>
      <c r="D5" s="417"/>
      <c r="E5" s="418" t="s">
        <v>126</v>
      </c>
      <c r="F5" s="419"/>
      <c r="G5" s="419"/>
      <c r="H5" s="417"/>
    </row>
    <row r="6" spans="2:8" ht="24.95" customHeight="1" x14ac:dyDescent="0.15">
      <c r="B6" s="185" t="s">
        <v>59</v>
      </c>
      <c r="C6" s="192"/>
      <c r="D6" s="197" t="s">
        <v>127</v>
      </c>
      <c r="E6" s="420"/>
      <c r="F6" s="421"/>
      <c r="G6" s="421"/>
      <c r="H6" s="422"/>
    </row>
    <row r="7" spans="2:8" ht="24.95" customHeight="1" x14ac:dyDescent="0.15">
      <c r="B7" s="186" t="s">
        <v>3</v>
      </c>
      <c r="C7" s="193"/>
      <c r="D7" s="198" t="s">
        <v>127</v>
      </c>
      <c r="E7" s="420"/>
      <c r="F7" s="421"/>
      <c r="G7" s="421"/>
      <c r="H7" s="422"/>
    </row>
    <row r="8" spans="2:8" ht="24.95" customHeight="1" x14ac:dyDescent="0.15">
      <c r="B8" s="187" t="s">
        <v>128</v>
      </c>
      <c r="C8" s="194"/>
      <c r="D8" s="199" t="s">
        <v>127</v>
      </c>
      <c r="E8" s="420"/>
      <c r="F8" s="421"/>
      <c r="G8" s="421"/>
      <c r="H8" s="422"/>
    </row>
    <row r="9" spans="2:8" ht="24.95" customHeight="1" x14ac:dyDescent="0.15">
      <c r="B9" s="186" t="s">
        <v>130</v>
      </c>
      <c r="C9" s="193"/>
      <c r="D9" s="198" t="s">
        <v>127</v>
      </c>
      <c r="E9" s="420"/>
      <c r="F9" s="421"/>
      <c r="G9" s="421"/>
      <c r="H9" s="422"/>
    </row>
    <row r="10" spans="2:8" ht="24.95" customHeight="1" x14ac:dyDescent="0.15">
      <c r="B10" s="187" t="s">
        <v>131</v>
      </c>
      <c r="C10" s="194"/>
      <c r="D10" s="199" t="s">
        <v>127</v>
      </c>
      <c r="E10" s="423"/>
      <c r="F10" s="424"/>
      <c r="G10" s="424"/>
      <c r="H10" s="425"/>
    </row>
    <row r="11" spans="2:8" ht="24.95" customHeight="1" x14ac:dyDescent="0.15">
      <c r="B11" s="185" t="s">
        <v>132</v>
      </c>
      <c r="C11" s="195"/>
      <c r="D11" s="200" t="s">
        <v>127</v>
      </c>
      <c r="E11" s="423"/>
      <c r="F11" s="424"/>
      <c r="G11" s="424"/>
      <c r="H11" s="425"/>
    </row>
    <row r="12" spans="2:8" ht="24.95" customHeight="1" x14ac:dyDescent="0.15">
      <c r="B12" s="188" t="s">
        <v>133</v>
      </c>
      <c r="C12" s="196"/>
      <c r="D12" s="201" t="s">
        <v>24</v>
      </c>
      <c r="E12" s="426"/>
      <c r="F12" s="427"/>
      <c r="G12" s="427"/>
      <c r="H12" s="428"/>
    </row>
    <row r="13" spans="2:8" ht="24.95" customHeight="1" x14ac:dyDescent="0.15">
      <c r="B13" s="189" t="s">
        <v>134</v>
      </c>
      <c r="C13" s="196"/>
      <c r="D13" s="202" t="s">
        <v>127</v>
      </c>
      <c r="E13" s="429"/>
      <c r="F13" s="430"/>
      <c r="G13" s="430"/>
      <c r="H13" s="431"/>
    </row>
    <row r="14" spans="2:8" ht="6" customHeight="1" x14ac:dyDescent="0.15">
      <c r="B14" s="190"/>
      <c r="C14" s="190"/>
      <c r="D14" s="190"/>
      <c r="E14" s="190"/>
      <c r="F14" s="190"/>
      <c r="G14" s="190"/>
      <c r="H14" s="190"/>
    </row>
    <row r="15" spans="2:8" ht="20.100000000000001" customHeight="1" x14ac:dyDescent="0.15">
      <c r="B15" s="432"/>
      <c r="C15" s="432"/>
      <c r="D15" s="432"/>
      <c r="E15" s="432"/>
      <c r="F15" s="432"/>
      <c r="G15" s="432"/>
      <c r="H15" s="432"/>
    </row>
    <row r="16" spans="2:8" ht="30" customHeight="1" x14ac:dyDescent="0.15">
      <c r="B16" s="433" t="s">
        <v>135</v>
      </c>
      <c r="C16" s="434"/>
      <c r="D16" s="434"/>
      <c r="E16" s="434"/>
      <c r="F16" s="434"/>
      <c r="G16" s="434"/>
      <c r="H16" s="435"/>
    </row>
    <row r="17" spans="2:8" ht="20.100000000000001" customHeight="1" x14ac:dyDescent="0.15">
      <c r="B17" s="436"/>
      <c r="C17" s="437"/>
      <c r="D17" s="437"/>
      <c r="E17" s="437"/>
      <c r="F17" s="437"/>
      <c r="G17" s="437"/>
      <c r="H17" s="438"/>
    </row>
    <row r="18" spans="2:8" ht="20.100000000000001" customHeight="1" x14ac:dyDescent="0.15">
      <c r="B18" s="436"/>
      <c r="C18" s="437"/>
      <c r="D18" s="437"/>
      <c r="E18" s="437"/>
      <c r="F18" s="437"/>
      <c r="G18" s="437"/>
      <c r="H18" s="438"/>
    </row>
    <row r="19" spans="2:8" ht="20.100000000000001" customHeight="1" x14ac:dyDescent="0.15">
      <c r="B19" s="436"/>
      <c r="C19" s="437"/>
      <c r="D19" s="437"/>
      <c r="E19" s="437"/>
      <c r="F19" s="437"/>
      <c r="G19" s="437"/>
      <c r="H19" s="438"/>
    </row>
    <row r="20" spans="2:8" ht="20.100000000000001" customHeight="1" x14ac:dyDescent="0.15">
      <c r="B20" s="436"/>
      <c r="C20" s="437"/>
      <c r="D20" s="437"/>
      <c r="E20" s="437"/>
      <c r="F20" s="437"/>
      <c r="G20" s="437"/>
      <c r="H20" s="438"/>
    </row>
    <row r="21" spans="2:8" ht="20.100000000000001" customHeight="1" x14ac:dyDescent="0.15">
      <c r="B21" s="436"/>
      <c r="C21" s="437"/>
      <c r="D21" s="437"/>
      <c r="E21" s="437"/>
      <c r="F21" s="437"/>
      <c r="G21" s="437"/>
      <c r="H21" s="438"/>
    </row>
    <row r="22" spans="2:8" ht="20.100000000000001" customHeight="1" x14ac:dyDescent="0.15">
      <c r="B22" s="436"/>
      <c r="C22" s="437"/>
      <c r="D22" s="437"/>
      <c r="E22" s="437"/>
      <c r="F22" s="437"/>
      <c r="G22" s="437"/>
      <c r="H22" s="438"/>
    </row>
    <row r="23" spans="2:8" ht="20.100000000000001" customHeight="1" x14ac:dyDescent="0.15">
      <c r="B23" s="436"/>
      <c r="C23" s="437"/>
      <c r="D23" s="437"/>
      <c r="E23" s="437"/>
      <c r="F23" s="437"/>
      <c r="G23" s="437"/>
      <c r="H23" s="438"/>
    </row>
    <row r="24" spans="2:8" ht="19.5" customHeight="1" x14ac:dyDescent="0.15">
      <c r="B24" s="436"/>
      <c r="C24" s="437"/>
      <c r="D24" s="437"/>
      <c r="E24" s="437"/>
      <c r="F24" s="437"/>
      <c r="G24" s="437"/>
      <c r="H24" s="438"/>
    </row>
    <row r="25" spans="2:8" ht="19.5" customHeight="1" x14ac:dyDescent="0.15">
      <c r="B25" s="439"/>
      <c r="C25" s="440"/>
      <c r="D25" s="440"/>
      <c r="E25" s="440"/>
      <c r="F25" s="440"/>
      <c r="G25" s="440"/>
      <c r="H25" s="441"/>
    </row>
    <row r="26" spans="2:8" ht="19.5" customHeight="1" x14ac:dyDescent="0.15">
      <c r="B26" s="439"/>
      <c r="C26" s="440"/>
      <c r="D26" s="440"/>
      <c r="E26" s="440"/>
      <c r="F26" s="440"/>
      <c r="G26" s="440"/>
      <c r="H26" s="441"/>
    </row>
    <row r="27" spans="2:8" ht="19.5" customHeight="1" x14ac:dyDescent="0.15">
      <c r="B27" s="439"/>
      <c r="C27" s="440"/>
      <c r="D27" s="440"/>
      <c r="E27" s="440"/>
      <c r="F27" s="440"/>
      <c r="G27" s="440"/>
      <c r="H27" s="441"/>
    </row>
    <row r="28" spans="2:8" ht="19.5" customHeight="1" x14ac:dyDescent="0.15">
      <c r="B28" s="439"/>
      <c r="C28" s="440"/>
      <c r="D28" s="440"/>
      <c r="E28" s="440"/>
      <c r="F28" s="440"/>
      <c r="G28" s="440"/>
      <c r="H28" s="441"/>
    </row>
    <row r="29" spans="2:8" ht="19.5" customHeight="1" x14ac:dyDescent="0.15">
      <c r="B29" s="439"/>
      <c r="C29" s="440"/>
      <c r="D29" s="440"/>
      <c r="E29" s="440"/>
      <c r="F29" s="440"/>
      <c r="G29" s="440"/>
      <c r="H29" s="441"/>
    </row>
    <row r="30" spans="2:8" ht="19.5" customHeight="1" x14ac:dyDescent="0.15">
      <c r="B30" s="442"/>
      <c r="C30" s="443"/>
      <c r="D30" s="443"/>
      <c r="E30" s="443"/>
      <c r="F30" s="443"/>
      <c r="G30" s="443"/>
      <c r="H30" s="444"/>
    </row>
    <row r="31" spans="2:8" ht="6" customHeight="1" x14ac:dyDescent="0.15">
      <c r="B31" s="191"/>
      <c r="C31" s="191"/>
      <c r="D31" s="191"/>
      <c r="E31" s="191"/>
      <c r="F31" s="191"/>
    </row>
  </sheetData>
  <mergeCells count="28">
    <mergeCell ref="B28:H28"/>
    <mergeCell ref="B29:H29"/>
    <mergeCell ref="B30:H30"/>
    <mergeCell ref="B23:H23"/>
    <mergeCell ref="B24:H24"/>
    <mergeCell ref="B25:H25"/>
    <mergeCell ref="B26:H26"/>
    <mergeCell ref="B27:H27"/>
    <mergeCell ref="B18:H18"/>
    <mergeCell ref="B19:H19"/>
    <mergeCell ref="B20:H20"/>
    <mergeCell ref="B21:H21"/>
    <mergeCell ref="B22:H22"/>
    <mergeCell ref="E12:H12"/>
    <mergeCell ref="E13:H13"/>
    <mergeCell ref="B15:H15"/>
    <mergeCell ref="B16:H16"/>
    <mergeCell ref="B17:H17"/>
    <mergeCell ref="E7:H7"/>
    <mergeCell ref="E8:H8"/>
    <mergeCell ref="E9:H9"/>
    <mergeCell ref="E10:H10"/>
    <mergeCell ref="E11:H11"/>
    <mergeCell ref="B2:H2"/>
    <mergeCell ref="E4:H4"/>
    <mergeCell ref="C5:D5"/>
    <mergeCell ref="E5:H5"/>
    <mergeCell ref="E6:H6"/>
  </mergeCells>
  <phoneticPr fontId="3"/>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入力画面</vt:lpstr>
      <vt:lpstr>添付書類</vt:lpstr>
      <vt:lpstr>申請書</vt:lpstr>
      <vt:lpstr>明細書</vt:lpstr>
      <vt:lpstr>事業計画書</vt:lpstr>
      <vt:lpstr>実績報告書</vt:lpstr>
      <vt:lpstr>請求書</vt:lpstr>
      <vt:lpstr>研修報告書</vt:lpstr>
      <vt:lpstr>出展報告書</vt:lpstr>
      <vt:lpstr>収支計算書（販路）</vt:lpstr>
      <vt:lpstr>収支計算書（その他）</vt:lpstr>
      <vt:lpstr>データ</vt:lpstr>
      <vt:lpstr>変更申請</vt:lpstr>
      <vt:lpstr>変更計画</vt:lpstr>
      <vt:lpstr>データ!Print_Area</vt:lpstr>
      <vt:lpstr>研修報告書!Print_Area</vt:lpstr>
      <vt:lpstr>事業計画書!Print_Area</vt:lpstr>
      <vt:lpstr>実績報告書!Print_Area</vt:lpstr>
      <vt:lpstr>'収支計算書（販路）'!Print_Area</vt:lpstr>
      <vt:lpstr>出展報告書!Print_Area</vt:lpstr>
      <vt:lpstr>申請書!Print_Area</vt:lpstr>
      <vt:lpstr>請求書!Print_Area</vt:lpstr>
      <vt:lpstr>添付書類!Print_Area</vt:lpstr>
      <vt:lpstr>変更計画!Print_Area</vt:lpstr>
      <vt:lpstr>変更申請!Print_Area</vt:lpstr>
      <vt:lpstr>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2026-01-29T10:02:29Z</dcterms:modified>
</cp:coreProperties>
</file>