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240" yWindow="105" windowWidth="14805" windowHeight="8010" tabRatio="822"/>
  </bookViews>
  <sheets>
    <sheet name="入力画面" sheetId="2" r:id="rId1"/>
    <sheet name="添付書類" sheetId="14" r:id="rId2"/>
    <sheet name="申請書" sheetId="3" r:id="rId3"/>
    <sheet name="明細書" sheetId="10" r:id="rId4"/>
    <sheet name="事業計画書" sheetId="12" r:id="rId5"/>
    <sheet name="実績報告書" sheetId="7" r:id="rId6"/>
    <sheet name="請求書" sheetId="8" r:id="rId7"/>
    <sheet name="研修報告書" sheetId="16" r:id="rId8"/>
    <sheet name="出展報告書" sheetId="13" r:id="rId9"/>
    <sheet name="収支計算書（販路）" sheetId="15" r:id="rId10"/>
    <sheet name="収支計算書（その他）" sheetId="19" r:id="rId11"/>
    <sheet name="データ" sheetId="6" r:id="rId12"/>
    <sheet name="変更申請" sheetId="17" r:id="rId13"/>
    <sheet name="変更計画" sheetId="18" r:id="rId14"/>
  </sheets>
  <definedNames>
    <definedName name="_xlnm._FilterDatabase" localSheetId="11" hidden="1">データ!$A$1:$B$9</definedName>
    <definedName name="_xlnm.Print_Area" localSheetId="11">データ!$A$1:$J$9</definedName>
    <definedName name="_xlnm.Print_Area" localSheetId="7">研修報告書!$A$1:$P$38</definedName>
    <definedName name="_xlnm.Print_Area" localSheetId="4">事業計画書!$A$1:$P$34</definedName>
    <definedName name="_xlnm.Print_Area" localSheetId="5">実績報告書!$A$1:$L$38</definedName>
    <definedName name="_xlnm.Print_Area" localSheetId="9">'収支計算書（販路）'!$A$1:$P$36</definedName>
    <definedName name="_xlnm.Print_Area" localSheetId="8">出展報告書!$A$1:$I$31</definedName>
    <definedName name="_xlnm.Print_Area" localSheetId="2">申請書!$A$1:$L$38</definedName>
    <definedName name="_xlnm.Print_Area" localSheetId="6">請求書!$A$1:$L$39</definedName>
    <definedName name="_xlnm.Print_Area" localSheetId="1">添付書類!$A$1:$E$31</definedName>
    <definedName name="_xlnm.Print_Area" localSheetId="13">変更計画!$A$1:$P$31</definedName>
    <definedName name="_xlnm.Print_Area" localSheetId="12">変更申請!$A$1:$L$30</definedName>
    <definedName name="_xlnm.Print_Area" localSheetId="3">明細書!$A$1:$K$32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4" i="3" l="1"/>
  <c r="J35" i="15" l="1"/>
  <c r="E8" i="12" l="1"/>
  <c r="E34" i="7" l="1"/>
  <c r="C34" i="7"/>
  <c r="D19" i="2" l="1"/>
  <c r="D18" i="2"/>
  <c r="D17" i="2"/>
  <c r="C6" i="3"/>
  <c r="F5" i="10"/>
  <c r="J23" i="19"/>
  <c r="J22" i="19"/>
  <c r="J21" i="19"/>
  <c r="E4" i="15"/>
  <c r="E24" i="8"/>
  <c r="C16" i="8"/>
  <c r="E4" i="12"/>
  <c r="C21" i="7"/>
  <c r="D22" i="3"/>
  <c r="C17" i="2"/>
  <c r="G4" i="2" l="1"/>
  <c r="C18" i="2" l="1"/>
  <c r="B6" i="6"/>
  <c r="B5" i="6"/>
  <c r="D26" i="8"/>
  <c r="E18" i="19" l="1"/>
  <c r="E10" i="19"/>
  <c r="I31" i="18" l="1"/>
  <c r="E30" i="18"/>
  <c r="E29" i="18"/>
  <c r="E28" i="18"/>
  <c r="E27" i="18"/>
  <c r="E31" i="18" s="1"/>
  <c r="I23" i="18"/>
  <c r="E21" i="18"/>
  <c r="E23" i="18" s="1"/>
  <c r="E20" i="18"/>
  <c r="E8" i="18"/>
  <c r="L7" i="18"/>
  <c r="E7" i="18"/>
  <c r="L6" i="18"/>
  <c r="E6" i="18"/>
  <c r="L5" i="18"/>
  <c r="E5" i="18"/>
  <c r="E4" i="18"/>
  <c r="E25" i="17"/>
  <c r="H12" i="17"/>
  <c r="H11" i="17"/>
  <c r="H10" i="17"/>
  <c r="B10" i="6"/>
  <c r="B7" i="6"/>
  <c r="B4" i="6"/>
  <c r="B3" i="6"/>
  <c r="D28" i="3" s="1"/>
  <c r="B2" i="6"/>
  <c r="J34" i="15"/>
  <c r="J33" i="15"/>
  <c r="J32" i="15"/>
  <c r="E30" i="15"/>
  <c r="B27" i="15"/>
  <c r="E21" i="15"/>
  <c r="E7" i="15"/>
  <c r="L6" i="15"/>
  <c r="E6" i="15"/>
  <c r="L5" i="15"/>
  <c r="E5" i="15"/>
  <c r="B28" i="15"/>
  <c r="B2" i="13"/>
  <c r="E37" i="16"/>
  <c r="E35" i="16"/>
  <c r="E29" i="16"/>
  <c r="E28" i="16"/>
  <c r="E15" i="16"/>
  <c r="L14" i="16"/>
  <c r="E14" i="16"/>
  <c r="B35" i="16" s="1"/>
  <c r="L8" i="16"/>
  <c r="L7" i="16"/>
  <c r="L6" i="16"/>
  <c r="L4" i="16"/>
  <c r="D39" i="8"/>
  <c r="D38" i="8"/>
  <c r="D37" i="8"/>
  <c r="D36" i="8"/>
  <c r="D35" i="8"/>
  <c r="D34" i="8"/>
  <c r="E30" i="8"/>
  <c r="E28" i="8"/>
  <c r="B15" i="8"/>
  <c r="H12" i="8"/>
  <c r="H11" i="8"/>
  <c r="H10" i="8"/>
  <c r="I3" i="8"/>
  <c r="H32" i="7"/>
  <c r="D32" i="7"/>
  <c r="C20" i="7"/>
  <c r="H15" i="7"/>
  <c r="H14" i="7"/>
  <c r="H13" i="7"/>
  <c r="I3" i="7"/>
  <c r="E33" i="12"/>
  <c r="E23" i="17" s="1"/>
  <c r="E23" i="12"/>
  <c r="E6" i="12"/>
  <c r="E5" i="12"/>
  <c r="B30" i="12"/>
  <c r="G26" i="10"/>
  <c r="I21" i="10"/>
  <c r="C9" i="10"/>
  <c r="C8" i="10"/>
  <c r="E35" i="3"/>
  <c r="C35" i="3"/>
  <c r="G32" i="3"/>
  <c r="C32" i="3"/>
  <c r="H12" i="3"/>
  <c r="H11" i="3"/>
  <c r="H10" i="3"/>
  <c r="I3" i="3"/>
  <c r="E31" i="16" l="1"/>
  <c r="E24" i="17"/>
  <c r="C25" i="3"/>
  <c r="D22" i="8"/>
  <c r="C28" i="7"/>
  <c r="D30" i="7"/>
  <c r="G9" i="12"/>
  <c r="M9" i="12"/>
  <c r="M11" i="12"/>
  <c r="B27" i="12"/>
  <c r="B25" i="15"/>
  <c r="B7" i="12"/>
  <c r="E7" i="12" s="1"/>
  <c r="B9" i="12"/>
  <c r="G10" i="12"/>
  <c r="G12" i="12"/>
  <c r="B28" i="12"/>
  <c r="B26" i="15"/>
  <c r="M10" i="12"/>
  <c r="M12" i="12"/>
  <c r="B29" i="12"/>
  <c r="E8" i="15"/>
  <c r="J7" i="12"/>
  <c r="J9" i="12"/>
  <c r="G11" i="12"/>
</calcChain>
</file>

<file path=xl/comments1.xml><?xml version="1.0" encoding="utf-8"?>
<comments xmlns="http://schemas.openxmlformats.org/spreadsheetml/2006/main">
  <authors>
    <author>作成者</author>
  </authors>
  <commentList>
    <comment ref="J4" authorId="0" shapeId="0">
      <text>
        <r>
          <rPr>
            <sz val="9"/>
            <color indexed="81"/>
            <rFont val="ＭＳ Ｐゴシック"/>
            <family val="3"/>
            <charset val="128"/>
          </rPr>
          <t xml:space="preserve">補助決定書到着後に記入
</t>
        </r>
      </text>
    </comment>
    <comment ref="J6" authorId="0" shapeId="0">
      <text>
        <r>
          <rPr>
            <sz val="9"/>
            <color indexed="81"/>
            <rFont val="ＭＳ Ｐゴシック"/>
            <family val="3"/>
            <charset val="128"/>
          </rPr>
          <t>延工第○○号の数値のみ記入</t>
        </r>
      </text>
    </comment>
    <comment ref="G10" authorId="0" shapeId="0">
      <text>
        <r>
          <rPr>
            <sz val="9"/>
            <color indexed="81"/>
            <rFont val="ＭＳ Ｐゴシック"/>
            <family val="3"/>
            <charset val="128"/>
          </rPr>
          <t>研修の受講開始日や
展示会の初日等</t>
        </r>
      </text>
    </comment>
    <comment ref="G12" authorId="0" shapeId="0">
      <text>
        <r>
          <rPr>
            <sz val="9"/>
            <color indexed="81"/>
            <rFont val="ＭＳ Ｐゴシック"/>
            <family val="3"/>
            <charset val="128"/>
          </rPr>
          <t xml:space="preserve">研修の最終日や
展示会の最終日等
</t>
        </r>
      </text>
    </comment>
    <comment ref="G14" authorId="0" shapeId="0">
      <text>
        <r>
          <rPr>
            <sz val="9"/>
            <color indexed="81"/>
            <rFont val="ＭＳ Ｐゴシック"/>
            <family val="3"/>
            <charset val="128"/>
          </rPr>
          <t>中小企業大学校、民間企業研修を受講する場合に記入</t>
        </r>
      </text>
    </comment>
    <comment ref="G16" authorId="0" shapeId="0">
      <text>
        <r>
          <rPr>
            <sz val="9"/>
            <color indexed="81"/>
            <rFont val="ＭＳ Ｐゴシック"/>
            <family val="3"/>
            <charset val="128"/>
          </rPr>
          <t>販路開拓支援事業の時に記入</t>
        </r>
      </text>
    </comment>
  </commentList>
</comments>
</file>

<file path=xl/comments2.xml><?xml version="1.0" encoding="utf-8"?>
<comments xmlns="http://schemas.openxmlformats.org/spreadsheetml/2006/main">
  <authors>
    <author>作成者</author>
  </authors>
  <commentList>
    <comment ref="L5" authorId="0" shapeId="0">
      <text>
        <r>
          <rPr>
            <sz val="9"/>
            <color indexed="81"/>
            <rFont val="ＭＳ Ｐゴシック"/>
            <family val="3"/>
            <charset val="128"/>
          </rPr>
          <t>数字のみ入力</t>
        </r>
      </text>
    </comment>
    <comment ref="L6" authorId="0" shapeId="0">
      <text>
        <r>
          <rPr>
            <sz val="9"/>
            <color indexed="81"/>
            <rFont val="ＭＳ Ｐゴシック"/>
            <family val="3"/>
            <charset val="128"/>
          </rPr>
          <t>数字のみ入力</t>
        </r>
      </text>
    </comment>
    <comment ref="L7" authorId="0" shapeId="0">
      <text>
        <r>
          <rPr>
            <sz val="9"/>
            <color indexed="81"/>
            <rFont val="ＭＳ Ｐゴシック"/>
            <family val="3"/>
            <charset val="128"/>
          </rPr>
          <t>会場名を入力
※オンラインの場合は『オンライン』と入力</t>
        </r>
      </text>
    </comment>
  </commentList>
</comments>
</file>

<file path=xl/comments3.xml><?xml version="1.0" encoding="utf-8"?>
<comments xmlns="http://schemas.openxmlformats.org/spreadsheetml/2006/main">
  <authors>
    <author>作成者</author>
  </authors>
  <commentList>
    <comment ref="J21" authorId="0" shapeId="0">
      <text>
        <r>
          <rPr>
            <sz val="9"/>
            <color indexed="81"/>
            <rFont val="ＭＳ Ｐゴシック"/>
            <family val="3"/>
            <charset val="128"/>
          </rPr>
          <t>住所を入力してください。</t>
        </r>
      </text>
    </comment>
    <comment ref="J22" authorId="0" shapeId="0">
      <text>
        <r>
          <rPr>
            <sz val="9"/>
            <color indexed="81"/>
            <rFont val="ＭＳ Ｐゴシック"/>
            <family val="3"/>
            <charset val="128"/>
          </rPr>
          <t>会社名を入力してください。</t>
        </r>
      </text>
    </comment>
    <comment ref="J23" authorId="0" shapeId="0">
      <text>
        <r>
          <rPr>
            <sz val="9"/>
            <color indexed="81"/>
            <rFont val="ＭＳ Ｐゴシック"/>
            <family val="3"/>
            <charset val="128"/>
          </rPr>
          <t>約職及び代表者名を入力のうえ、代表者印を押印してください。</t>
        </r>
      </text>
    </comment>
  </commentList>
</comments>
</file>

<file path=xl/sharedStrings.xml><?xml version="1.0" encoding="utf-8"?>
<sst xmlns="http://schemas.openxmlformats.org/spreadsheetml/2006/main" count="404" uniqueCount="261">
  <si>
    <t xml:space="preserve"> 完了年月日</t>
    <rPh sb="1" eb="3">
      <t>カンリョウ</t>
    </rPh>
    <rPh sb="3" eb="6">
      <t>ネンガッピ</t>
    </rPh>
    <phoneticPr fontId="3"/>
  </si>
  <si>
    <t>補助率</t>
    <rPh sb="0" eb="3">
      <t>ホジョリツ</t>
    </rPh>
    <phoneticPr fontId="3"/>
  </si>
  <si>
    <t>ものづくり人材育成支援事業
（民間企業）</t>
    <rPh sb="5" eb="7">
      <t>ジンザイ</t>
    </rPh>
    <rPh sb="7" eb="9">
      <t>イクセイ</t>
    </rPh>
    <rPh sb="9" eb="11">
      <t>シエン</t>
    </rPh>
    <rPh sb="11" eb="13">
      <t>ジギョウ</t>
    </rPh>
    <rPh sb="15" eb="17">
      <t>ミンカン</t>
    </rPh>
    <rPh sb="17" eb="19">
      <t>キギョウ</t>
    </rPh>
    <phoneticPr fontId="3"/>
  </si>
  <si>
    <t>図面検討依頼数</t>
    <rPh sb="0" eb="2">
      <t>ズメン</t>
    </rPh>
    <rPh sb="2" eb="4">
      <t>ケントウ</t>
    </rPh>
    <rPh sb="4" eb="6">
      <t>イライ</t>
    </rPh>
    <rPh sb="6" eb="7">
      <t>スウ</t>
    </rPh>
    <phoneticPr fontId="3"/>
  </si>
  <si>
    <t>事業計画書</t>
  </si>
  <si>
    <t>旅費の領収書（航空運賃、宿泊費、パック旅行など）</t>
    <rPh sb="0" eb="2">
      <t>リョヒ</t>
    </rPh>
    <rPh sb="3" eb="6">
      <t>リョウシュウショ</t>
    </rPh>
    <rPh sb="7" eb="9">
      <t>コウクウ</t>
    </rPh>
    <rPh sb="9" eb="11">
      <t>ウンチン</t>
    </rPh>
    <rPh sb="12" eb="15">
      <t>シュクハクヒ</t>
    </rPh>
    <rPh sb="19" eb="21">
      <t>リョコウ</t>
    </rPh>
    <phoneticPr fontId="3"/>
  </si>
  <si>
    <t>記</t>
    <rPh sb="0" eb="1">
      <t>シル</t>
    </rPh>
    <phoneticPr fontId="3"/>
  </si>
  <si>
    <t>販路開拓支援事業</t>
    <rPh sb="0" eb="2">
      <t>ハンロ</t>
    </rPh>
    <rPh sb="2" eb="4">
      <t>カイタク</t>
    </rPh>
    <rPh sb="4" eb="6">
      <t>シエン</t>
    </rPh>
    <rPh sb="6" eb="8">
      <t>ジギョウ</t>
    </rPh>
    <phoneticPr fontId="3"/>
  </si>
  <si>
    <t>【 事 業 報 告 書 】</t>
    <rPh sb="2" eb="3">
      <t>コト</t>
    </rPh>
    <rPh sb="4" eb="5">
      <t>ギョウ</t>
    </rPh>
    <rPh sb="6" eb="7">
      <t>ホウ</t>
    </rPh>
    <rPh sb="8" eb="9">
      <t>ツ</t>
    </rPh>
    <rPh sb="10" eb="11">
      <t>ショ</t>
    </rPh>
    <phoneticPr fontId="3"/>
  </si>
  <si>
    <t>（単位不要）</t>
    <rPh sb="1" eb="3">
      <t>タンイ</t>
    </rPh>
    <rPh sb="3" eb="5">
      <t>フヨウ</t>
    </rPh>
    <phoneticPr fontId="3"/>
  </si>
  <si>
    <t>会社住所</t>
    <rPh sb="0" eb="2">
      <t>カイシャ</t>
    </rPh>
    <rPh sb="2" eb="4">
      <t>ジュウショ</t>
    </rPh>
    <phoneticPr fontId="3"/>
  </si>
  <si>
    <t>完了時期</t>
    <rPh sb="0" eb="2">
      <t>カンリョウ</t>
    </rPh>
    <rPh sb="2" eb="4">
      <t>ジキ</t>
    </rPh>
    <phoneticPr fontId="3"/>
  </si>
  <si>
    <t>受講料の1/2以内</t>
    <rPh sb="0" eb="3">
      <t>ジュコウリョウ</t>
    </rPh>
    <rPh sb="7" eb="9">
      <t>イナイ</t>
    </rPh>
    <phoneticPr fontId="3"/>
  </si>
  <si>
    <t>口座種別</t>
    <rPh sb="0" eb="2">
      <t>コウザ</t>
    </rPh>
    <rPh sb="2" eb="4">
      <t>シュベツ</t>
    </rPh>
    <phoneticPr fontId="3"/>
  </si>
  <si>
    <t>4.</t>
  </si>
  <si>
    <t xml:space="preserve"> 着手年月日</t>
    <rPh sb="1" eb="3">
      <t>チャクシュ</t>
    </rPh>
    <rPh sb="3" eb="6">
      <t>ネンガッピ</t>
    </rPh>
    <phoneticPr fontId="3"/>
  </si>
  <si>
    <t>代表者名</t>
    <rPh sb="0" eb="3">
      <t>ダイヒョウシャ</t>
    </rPh>
    <rPh sb="3" eb="4">
      <t>メイ</t>
    </rPh>
    <phoneticPr fontId="3"/>
  </si>
  <si>
    <t>出展報告書</t>
  </si>
  <si>
    <t>　（様式第５号）</t>
    <rPh sb="2" eb="4">
      <t>ヨウシキ</t>
    </rPh>
    <rPh sb="4" eb="5">
      <t>ダイ</t>
    </rPh>
    <rPh sb="6" eb="7">
      <t>ゴウ</t>
    </rPh>
    <phoneticPr fontId="3"/>
  </si>
  <si>
    <t>【 研 修 報 告 書 】</t>
    <rPh sb="2" eb="3">
      <t>ケン</t>
    </rPh>
    <rPh sb="4" eb="5">
      <t>オサム</t>
    </rPh>
    <rPh sb="6" eb="7">
      <t>ホウ</t>
    </rPh>
    <rPh sb="8" eb="9">
      <t>ツ</t>
    </rPh>
    <rPh sb="10" eb="11">
      <t>ショ</t>
    </rPh>
    <phoneticPr fontId="3"/>
  </si>
  <si>
    <t xml:space="preserve"> 事業の名称</t>
    <rPh sb="1" eb="3">
      <t>ジギョウ</t>
    </rPh>
    <rPh sb="4" eb="6">
      <t>メイショウ</t>
    </rPh>
    <phoneticPr fontId="3"/>
  </si>
  <si>
    <t>開始時期</t>
    <rPh sb="0" eb="2">
      <t>カイシ</t>
    </rPh>
    <rPh sb="2" eb="4">
      <t>ジキ</t>
    </rPh>
    <phoneticPr fontId="3"/>
  </si>
  <si>
    <t xml:space="preserve"> 補助金等の額</t>
    <rPh sb="1" eb="4">
      <t>ホジョキン</t>
    </rPh>
    <rPh sb="4" eb="5">
      <t>トウ</t>
    </rPh>
    <rPh sb="6" eb="7">
      <t>ガク</t>
    </rPh>
    <phoneticPr fontId="3"/>
  </si>
  <si>
    <t>補助事業名</t>
    <rPh sb="0" eb="2">
      <t>ホジョ</t>
    </rPh>
    <rPh sb="2" eb="4">
      <t>ジギョウ</t>
    </rPh>
    <rPh sb="4" eb="5">
      <t>メイ</t>
    </rPh>
    <phoneticPr fontId="3"/>
  </si>
  <si>
    <t>千円</t>
    <rPh sb="0" eb="1">
      <t>セン</t>
    </rPh>
    <rPh sb="1" eb="2">
      <t>エン</t>
    </rPh>
    <phoneticPr fontId="3"/>
  </si>
  <si>
    <t>会社名</t>
    <rPh sb="0" eb="3">
      <t>カイシャメイ</t>
    </rPh>
    <phoneticPr fontId="3"/>
  </si>
  <si>
    <t xml:space="preserve">       文書取扱／工業振興係　</t>
  </si>
  <si>
    <t>（様式第１号）</t>
    <rPh sb="1" eb="3">
      <t>ヨウシキ</t>
    </rPh>
    <rPh sb="3" eb="4">
      <t>ダイ</t>
    </rPh>
    <rPh sb="5" eb="6">
      <t>ゴウ</t>
    </rPh>
    <phoneticPr fontId="3"/>
  </si>
  <si>
    <t>1.</t>
  </si>
  <si>
    <t xml:space="preserve"> 総事業費</t>
    <rPh sb="1" eb="2">
      <t>ソウ</t>
    </rPh>
    <rPh sb="2" eb="5">
      <t>ジギョウヒ</t>
    </rPh>
    <phoneticPr fontId="3"/>
  </si>
  <si>
    <t>経費の1/2以内、上限2万円</t>
    <rPh sb="0" eb="2">
      <t>ケイヒ</t>
    </rPh>
    <rPh sb="6" eb="8">
      <t>イナイ</t>
    </rPh>
    <rPh sb="9" eb="11">
      <t>ジョウゲン</t>
    </rPh>
    <rPh sb="12" eb="14">
      <t>マンエン</t>
    </rPh>
    <phoneticPr fontId="3"/>
  </si>
  <si>
    <t>氏　　名</t>
    <rPh sb="0" eb="1">
      <t>シ</t>
    </rPh>
    <rPh sb="3" eb="4">
      <t>メイ</t>
    </rPh>
    <phoneticPr fontId="3"/>
  </si>
  <si>
    <t>住　　所</t>
    <rPh sb="0" eb="1">
      <t>ジュウ</t>
    </rPh>
    <rPh sb="3" eb="4">
      <t>ショ</t>
    </rPh>
    <phoneticPr fontId="3"/>
  </si>
  <si>
    <t>口座名義</t>
    <rPh sb="0" eb="1">
      <t>クチ</t>
    </rPh>
    <rPh sb="1" eb="2">
      <t>ザ</t>
    </rPh>
    <rPh sb="2" eb="3">
      <t>ナ</t>
    </rPh>
    <rPh sb="3" eb="4">
      <t>ギ</t>
    </rPh>
    <phoneticPr fontId="3"/>
  </si>
  <si>
    <t>2.</t>
  </si>
  <si>
    <t>ﾌﾘｶﾞﾅ</t>
  </si>
  <si>
    <t>3.</t>
  </si>
  <si>
    <t xml:space="preserve"> 事業の目的及び内容</t>
    <rPh sb="1" eb="3">
      <t>ジギョウ</t>
    </rPh>
    <rPh sb="4" eb="6">
      <t>モクテキ</t>
    </rPh>
    <rPh sb="6" eb="7">
      <t>オヨ</t>
    </rPh>
    <rPh sb="8" eb="10">
      <t>ナイヨウ</t>
    </rPh>
    <phoneticPr fontId="3"/>
  </si>
  <si>
    <t>口座番号</t>
    <rPh sb="0" eb="1">
      <t>クチ</t>
    </rPh>
    <rPh sb="1" eb="2">
      <t>ザ</t>
    </rPh>
    <rPh sb="2" eb="3">
      <t>バン</t>
    </rPh>
    <rPh sb="3" eb="4">
      <t>ゴウ</t>
    </rPh>
    <phoneticPr fontId="3"/>
  </si>
  <si>
    <t>5.</t>
  </si>
  <si>
    <t>日付(申請日)</t>
    <rPh sb="0" eb="2">
      <t>ヒヅケ</t>
    </rPh>
    <rPh sb="3" eb="5">
      <t>シンセイ</t>
    </rPh>
    <rPh sb="5" eb="6">
      <t>ビ</t>
    </rPh>
    <phoneticPr fontId="3"/>
  </si>
  <si>
    <t>ﾌ ﾘ ｶﾞ ﾅ</t>
  </si>
  <si>
    <t>口座番号</t>
    <rPh sb="0" eb="2">
      <t>コウザ</t>
    </rPh>
    <rPh sb="2" eb="4">
      <t>バンゴウ</t>
    </rPh>
    <phoneticPr fontId="3"/>
  </si>
  <si>
    <t>補助申請額・決定額</t>
    <rPh sb="0" eb="2">
      <t>ホジョ</t>
    </rPh>
    <rPh sb="2" eb="5">
      <t>シンセイガク</t>
    </rPh>
    <rPh sb="6" eb="9">
      <t>ケッテイガク</t>
    </rPh>
    <phoneticPr fontId="3"/>
  </si>
  <si>
    <t>事業名</t>
    <rPh sb="0" eb="2">
      <t>ジギョウ</t>
    </rPh>
    <rPh sb="2" eb="3">
      <t>メイ</t>
    </rPh>
    <phoneticPr fontId="3"/>
  </si>
  <si>
    <t>小間代、物品運搬費等の領収書</t>
  </si>
  <si>
    <t>受講コースNo.・名称</t>
    <rPh sb="0" eb="2">
      <t>ジュコウ</t>
    </rPh>
    <rPh sb="9" eb="11">
      <t>メイショウ</t>
    </rPh>
    <phoneticPr fontId="3"/>
  </si>
  <si>
    <t>◆振込先</t>
    <rPh sb="1" eb="3">
      <t>フリコミ</t>
    </rPh>
    <rPh sb="3" eb="4">
      <t>サキ</t>
    </rPh>
    <phoneticPr fontId="3"/>
  </si>
  <si>
    <t>経費の総額</t>
    <rPh sb="0" eb="2">
      <t>ケイヒ</t>
    </rPh>
    <rPh sb="3" eb="5">
      <t>ソウガク</t>
    </rPh>
    <phoneticPr fontId="3"/>
  </si>
  <si>
    <t xml:space="preserve"> 事業に関する経費（うち補助対象経費）</t>
    <rPh sb="1" eb="3">
      <t>ジギョウ</t>
    </rPh>
    <rPh sb="4" eb="5">
      <t>カン</t>
    </rPh>
    <rPh sb="7" eb="9">
      <t>ケイヒ</t>
    </rPh>
    <rPh sb="12" eb="14">
      <t>ホジョ</t>
    </rPh>
    <rPh sb="14" eb="16">
      <t>タイショウ</t>
    </rPh>
    <rPh sb="16" eb="18">
      <t>ケイヒ</t>
    </rPh>
    <phoneticPr fontId="3"/>
  </si>
  <si>
    <t>～</t>
  </si>
  <si>
    <t>口座種別</t>
    <rPh sb="0" eb="1">
      <t>クチ</t>
    </rPh>
    <rPh sb="1" eb="2">
      <t>ザ</t>
    </rPh>
    <rPh sb="2" eb="3">
      <t>タネ</t>
    </rPh>
    <rPh sb="3" eb="4">
      <t>ベツ</t>
    </rPh>
    <phoneticPr fontId="3"/>
  </si>
  <si>
    <t>県外企業が実施する実地的技術研修の受講を通じて社員の人材育成を図る。</t>
  </si>
  <si>
    <t>受講コース名</t>
    <rPh sb="0" eb="2">
      <t>ジュコウ</t>
    </rPh>
    <rPh sb="5" eb="6">
      <t>メイ</t>
    </rPh>
    <phoneticPr fontId="3"/>
  </si>
  <si>
    <t>研修報告書（別途様式あり）</t>
  </si>
  <si>
    <t>延岡市の工業振興の展望について</t>
    <rPh sb="0" eb="2">
      <t>ノベオカ</t>
    </rPh>
    <rPh sb="2" eb="3">
      <t>シ</t>
    </rPh>
    <rPh sb="4" eb="6">
      <t>コウギョウ</t>
    </rPh>
    <rPh sb="6" eb="8">
      <t>シンコウ</t>
    </rPh>
    <rPh sb="9" eb="11">
      <t>テンボウ</t>
    </rPh>
    <phoneticPr fontId="3"/>
  </si>
  <si>
    <t>内容</t>
    <rPh sb="0" eb="2">
      <t>ナイヨウ</t>
    </rPh>
    <phoneticPr fontId="3"/>
  </si>
  <si>
    <t>事業概要</t>
    <rPh sb="0" eb="2">
      <t>ジギョウ</t>
    </rPh>
    <rPh sb="2" eb="4">
      <t>ガイヨウ</t>
    </rPh>
    <phoneticPr fontId="3"/>
  </si>
  <si>
    <t>延岡市中小企業大学校研修派遣事業補助金交付要綱第５条</t>
    <rPh sb="23" eb="24">
      <t>ダイ</t>
    </rPh>
    <rPh sb="25" eb="26">
      <t>ジョウ</t>
    </rPh>
    <phoneticPr fontId="3"/>
  </si>
  <si>
    <t>名刺交換数</t>
    <rPh sb="0" eb="2">
      <t>メイシ</t>
    </rPh>
    <rPh sb="2" eb="4">
      <t>コウカン</t>
    </rPh>
    <rPh sb="4" eb="5">
      <t>スウ</t>
    </rPh>
    <phoneticPr fontId="3"/>
  </si>
  <si>
    <t>経費の1/2以内、上限10万円</t>
    <rPh sb="0" eb="2">
      <t>ケイヒ</t>
    </rPh>
    <rPh sb="6" eb="8">
      <t>イナイ</t>
    </rPh>
    <rPh sb="9" eb="11">
      <t>ジョウゲン</t>
    </rPh>
    <rPh sb="13" eb="15">
      <t>マンエン</t>
    </rPh>
    <phoneticPr fontId="3"/>
  </si>
  <si>
    <t>展示会／商談会名</t>
    <rPh sb="0" eb="3">
      <t>テンジカイ</t>
    </rPh>
    <rPh sb="4" eb="7">
      <t>ショウダンカイ</t>
    </rPh>
    <rPh sb="7" eb="8">
      <t>メイ</t>
    </rPh>
    <phoneticPr fontId="3"/>
  </si>
  <si>
    <t>文書番号</t>
    <rPh sb="0" eb="2">
      <t>ブンショ</t>
    </rPh>
    <rPh sb="2" eb="4">
      <t>バンゴウ</t>
    </rPh>
    <phoneticPr fontId="3"/>
  </si>
  <si>
    <t>合  　計</t>
    <rPh sb="0" eb="1">
      <t>ア</t>
    </rPh>
    <rPh sb="4" eb="5">
      <t>ケイ</t>
    </rPh>
    <phoneticPr fontId="3"/>
  </si>
  <si>
    <t>支　店　名</t>
    <rPh sb="0" eb="1">
      <t>シ</t>
    </rPh>
    <rPh sb="2" eb="3">
      <t>ミセ</t>
    </rPh>
    <rPh sb="4" eb="5">
      <t>メイ</t>
    </rPh>
    <phoneticPr fontId="3"/>
  </si>
  <si>
    <t>そ　の　他</t>
    <rPh sb="4" eb="5">
      <t>ホカ</t>
    </rPh>
    <phoneticPr fontId="3"/>
  </si>
  <si>
    <t>延岡　一浪</t>
    <rPh sb="0" eb="2">
      <t>ノベオカ</t>
    </rPh>
    <rPh sb="3" eb="5">
      <t>イチロウ</t>
    </rPh>
    <phoneticPr fontId="3"/>
  </si>
  <si>
    <t xml:space="preserve"> 補助金等交付申請額</t>
    <rPh sb="1" eb="4">
      <t>ホジョキン</t>
    </rPh>
    <rPh sb="4" eb="5">
      <t>トウ</t>
    </rPh>
    <rPh sb="5" eb="7">
      <t>コウフ</t>
    </rPh>
    <rPh sb="7" eb="9">
      <t>シンセイ</t>
    </rPh>
    <rPh sb="9" eb="10">
      <t>ガク</t>
    </rPh>
    <phoneticPr fontId="3"/>
  </si>
  <si>
    <t>変更後</t>
    <rPh sb="0" eb="2">
      <t>ヘンコウ</t>
    </rPh>
    <rPh sb="2" eb="3">
      <t>ゴ</t>
    </rPh>
    <phoneticPr fontId="3"/>
  </si>
  <si>
    <t>様式外提出物</t>
    <rPh sb="0" eb="2">
      <t>ヨウシキ</t>
    </rPh>
    <rPh sb="2" eb="3">
      <t>ガイ</t>
    </rPh>
    <rPh sb="3" eb="5">
      <t>テイシュツ</t>
    </rPh>
    <rPh sb="5" eb="6">
      <t>ブツ</t>
    </rPh>
    <phoneticPr fontId="3"/>
  </si>
  <si>
    <t>・・・・・・・・・・・・・・・・・・・・・・・・・・・・・・・・・・・</t>
  </si>
  <si>
    <t xml:space="preserve"> 事業の時期又は完了予定日</t>
    <rPh sb="1" eb="3">
      <t>ジギョウ</t>
    </rPh>
    <rPh sb="4" eb="6">
      <t>ジキ</t>
    </rPh>
    <rPh sb="6" eb="7">
      <t>マタ</t>
    </rPh>
    <rPh sb="8" eb="10">
      <t>カンリョウ</t>
    </rPh>
    <rPh sb="10" eb="13">
      <t>ヨテイビ</t>
    </rPh>
    <phoneticPr fontId="3"/>
  </si>
  <si>
    <t>【受講内容明細書】</t>
    <rPh sb="1" eb="3">
      <t>ジュコウ</t>
    </rPh>
    <rPh sb="3" eb="5">
      <t>ナイヨウ</t>
    </rPh>
    <rPh sb="5" eb="8">
      <t>メイサイショ</t>
    </rPh>
    <phoneticPr fontId="3"/>
  </si>
  <si>
    <t>延岡市中小企業ものづくり人材育成派遣研修助成事業（民間企業研修）補助金交付要綱第５条</t>
    <rPh sb="39" eb="40">
      <t>ダイ</t>
    </rPh>
    <rPh sb="41" eb="42">
      <t>ジョウ</t>
    </rPh>
    <phoneticPr fontId="3"/>
  </si>
  <si>
    <t>２　事業の目的及び内容</t>
    <rPh sb="2" eb="4">
      <t>ジギョウ</t>
    </rPh>
    <rPh sb="5" eb="7">
      <t>モクテキ</t>
    </rPh>
    <rPh sb="7" eb="8">
      <t>オヨ</t>
    </rPh>
    <rPh sb="9" eb="11">
      <t>ナイヨウ</t>
    </rPh>
    <phoneticPr fontId="3"/>
  </si>
  <si>
    <t>成果項目</t>
    <rPh sb="0" eb="2">
      <t>セイカ</t>
    </rPh>
    <rPh sb="2" eb="4">
      <t>コウモク</t>
    </rPh>
    <phoneticPr fontId="3"/>
  </si>
  <si>
    <t>金融機関名</t>
    <rPh sb="0" eb="2">
      <t>キンユウ</t>
    </rPh>
    <rPh sb="2" eb="4">
      <t>キカン</t>
    </rPh>
    <rPh sb="4" eb="5">
      <t>メイ</t>
    </rPh>
    <phoneticPr fontId="3"/>
  </si>
  <si>
    <t>支店名</t>
    <rPh sb="0" eb="3">
      <t>シテンメイ</t>
    </rPh>
    <phoneticPr fontId="3"/>
  </si>
  <si>
    <t>口座名義</t>
    <rPh sb="0" eb="2">
      <t>コウザ</t>
    </rPh>
    <rPh sb="2" eb="4">
      <t>メイギ</t>
    </rPh>
    <phoneticPr fontId="3"/>
  </si>
  <si>
    <t>実績報告/請求日</t>
    <rPh sb="0" eb="2">
      <t>ジッセキ</t>
    </rPh>
    <rPh sb="2" eb="4">
      <t>ホウコク</t>
    </rPh>
    <rPh sb="5" eb="8">
      <t>セイキュウビ</t>
    </rPh>
    <phoneticPr fontId="3"/>
  </si>
  <si>
    <t>受講内容明細書 兼 補助金計算書</t>
    <rPh sb="0" eb="2">
      <t>ジュコウ</t>
    </rPh>
    <rPh sb="2" eb="4">
      <t>ナイヨウ</t>
    </rPh>
    <rPh sb="4" eb="7">
      <t>メイサイショ</t>
    </rPh>
    <rPh sb="8" eb="9">
      <t>ケン</t>
    </rPh>
    <rPh sb="10" eb="13">
      <t>ホジョキン</t>
    </rPh>
    <rPh sb="13" eb="16">
      <t>ケイサンショ</t>
    </rPh>
    <phoneticPr fontId="3"/>
  </si>
  <si>
    <t>受講者氏名</t>
    <rPh sb="0" eb="3">
      <t>ジュコウシャ</t>
    </rPh>
    <rPh sb="3" eb="5">
      <t>シメイ</t>
    </rPh>
    <phoneticPr fontId="3"/>
  </si>
  <si>
    <t>総事業費</t>
    <rPh sb="0" eb="4">
      <t>ソウジギョウヒ</t>
    </rPh>
    <phoneticPr fontId="3"/>
  </si>
  <si>
    <t>明細書</t>
  </si>
  <si>
    <t>事業者名</t>
    <rPh sb="0" eb="3">
      <t>ジギョウシャ</t>
    </rPh>
    <rPh sb="3" eb="4">
      <t>メイ</t>
    </rPh>
    <phoneticPr fontId="3"/>
  </si>
  <si>
    <t>受講料総額(Ａ)</t>
    <rPh sb="0" eb="2">
      <t>ジュコウ</t>
    </rPh>
    <rPh sb="3" eb="5">
      <t>ソウガク</t>
    </rPh>
    <phoneticPr fontId="3"/>
  </si>
  <si>
    <t>代表取締役 〇〇</t>
    <rPh sb="0" eb="2">
      <t>ダイヒョウ</t>
    </rPh>
    <rPh sb="2" eb="5">
      <t>トリシマリヤク</t>
    </rPh>
    <phoneticPr fontId="3"/>
  </si>
  <si>
    <t>事業完了予定日</t>
  </si>
  <si>
    <t>下記のとおり相違ありません。</t>
    <rPh sb="0" eb="2">
      <t>カキ</t>
    </rPh>
    <rPh sb="6" eb="8">
      <t>ソウイ</t>
    </rPh>
    <phoneticPr fontId="3"/>
  </si>
  <si>
    <t>受講料(円)</t>
    <rPh sb="0" eb="2">
      <t>ジュコウ</t>
    </rPh>
    <rPh sb="4" eb="5">
      <t>エン</t>
    </rPh>
    <phoneticPr fontId="3"/>
  </si>
  <si>
    <t>経費の2/3以内、上限10万円</t>
    <rPh sb="0" eb="2">
      <t>ケイヒ</t>
    </rPh>
    <rPh sb="6" eb="8">
      <t>イナイ</t>
    </rPh>
    <rPh sb="9" eb="11">
      <t>ジョウゲン</t>
    </rPh>
    <rPh sb="13" eb="15">
      <t>マンエン</t>
    </rPh>
    <phoneticPr fontId="3"/>
  </si>
  <si>
    <t>　　　 　 令和　　年　　月　　日付延工第　　号で補助金等の交付の決定を受けた</t>
    <rPh sb="10" eb="11">
      <t>ネン</t>
    </rPh>
    <rPh sb="13" eb="14">
      <t>ガツ</t>
    </rPh>
    <rPh sb="16" eb="17">
      <t>ヒ</t>
    </rPh>
    <rPh sb="17" eb="18">
      <t>ヅケ</t>
    </rPh>
    <rPh sb="18" eb="19">
      <t>ノ</t>
    </rPh>
    <rPh sb="19" eb="20">
      <t>コウ</t>
    </rPh>
    <rPh sb="20" eb="21">
      <t>ダイ</t>
    </rPh>
    <rPh sb="23" eb="24">
      <t>ゴウ</t>
    </rPh>
    <rPh sb="25" eb="28">
      <t>ホジョキン</t>
    </rPh>
    <rPh sb="28" eb="29">
      <t>トウ</t>
    </rPh>
    <rPh sb="30" eb="32">
      <t>コウフ</t>
    </rPh>
    <rPh sb="33" eb="35">
      <t>ケッテイ</t>
    </rPh>
    <rPh sb="36" eb="37">
      <t>ウ</t>
    </rPh>
    <phoneticPr fontId="3"/>
  </si>
  <si>
    <t>【補助金計算書】</t>
    <rPh sb="1" eb="4">
      <t>ホジョキン</t>
    </rPh>
    <rPh sb="4" eb="7">
      <t>ケイサンショ</t>
    </rPh>
    <phoneticPr fontId="3"/>
  </si>
  <si>
    <t>補助額</t>
    <rPh sb="0" eb="2">
      <t>ホジョ</t>
    </rPh>
    <rPh sb="2" eb="3">
      <t>ガク</t>
    </rPh>
    <phoneticPr fontId="3"/>
  </si>
  <si>
    <t>　受講料総額（Ａ）×１／２　と　上限額100,000円のいずれか少ない方の金額</t>
  </si>
  <si>
    <t>ブース設営費</t>
    <rPh sb="3" eb="5">
      <t>セツエイ</t>
    </rPh>
    <rPh sb="5" eb="6">
      <t>ヒ</t>
    </rPh>
    <phoneticPr fontId="3"/>
  </si>
  <si>
    <t>⇒　</t>
  </si>
  <si>
    <t>　　補 助 金 等 請 求 書</t>
    <rPh sb="2" eb="3">
      <t>ホ</t>
    </rPh>
    <rPh sb="4" eb="5">
      <t>スケ</t>
    </rPh>
    <rPh sb="6" eb="7">
      <t>キン</t>
    </rPh>
    <rPh sb="8" eb="9">
      <t>トウ</t>
    </rPh>
    <rPh sb="10" eb="11">
      <t>ショウ</t>
    </rPh>
    <rPh sb="12" eb="13">
      <t>モトム</t>
    </rPh>
    <rPh sb="14" eb="15">
      <t>ショ</t>
    </rPh>
    <phoneticPr fontId="3"/>
  </si>
  <si>
    <t>収入の部</t>
    <rPh sb="0" eb="2">
      <t>シュウニュウ</t>
    </rPh>
    <rPh sb="3" eb="4">
      <t>ブ</t>
    </rPh>
    <phoneticPr fontId="3"/>
  </si>
  <si>
    <t>金額（円）</t>
    <rPh sb="0" eb="2">
      <t>キンガク</t>
    </rPh>
    <rPh sb="3" eb="4">
      <t>エン</t>
    </rPh>
    <phoneticPr fontId="3"/>
  </si>
  <si>
    <t>自己負担</t>
    <rPh sb="0" eb="2">
      <t>ジコ</t>
    </rPh>
    <rPh sb="2" eb="4">
      <t>フタン</t>
    </rPh>
    <phoneticPr fontId="3"/>
  </si>
  <si>
    <t>変更事項</t>
    <rPh sb="0" eb="2">
      <t>ヘンコウ</t>
    </rPh>
    <rPh sb="2" eb="4">
      <t>ジコウ</t>
    </rPh>
    <phoneticPr fontId="3"/>
  </si>
  <si>
    <t>支出の部</t>
    <rPh sb="0" eb="2">
      <t>シシュツ</t>
    </rPh>
    <rPh sb="3" eb="4">
      <t>ブ</t>
    </rPh>
    <phoneticPr fontId="3"/>
  </si>
  <si>
    <t>合  計</t>
    <rPh sb="0" eb="1">
      <t>ゴウ</t>
    </rPh>
    <rPh sb="3" eb="4">
      <t>ケイ</t>
    </rPh>
    <phoneticPr fontId="3"/>
  </si>
  <si>
    <t>補助対象経費</t>
    <rPh sb="0" eb="2">
      <t>ホジョ</t>
    </rPh>
    <rPh sb="2" eb="4">
      <t>タイショウ</t>
    </rPh>
    <rPh sb="4" eb="6">
      <t>ケイヒ</t>
    </rPh>
    <phoneticPr fontId="3"/>
  </si>
  <si>
    <t>【 事 業 計 画 書 】</t>
    <rPh sb="2" eb="3">
      <t>コト</t>
    </rPh>
    <rPh sb="4" eb="5">
      <t>ギョウ</t>
    </rPh>
    <rPh sb="6" eb="7">
      <t>ケイ</t>
    </rPh>
    <rPh sb="8" eb="9">
      <t>ガ</t>
    </rPh>
    <rPh sb="10" eb="11">
      <t>ショ</t>
    </rPh>
    <phoneticPr fontId="3"/>
  </si>
  <si>
    <t>延岡市中小企業大学校研修派遣事業補助金交付要綱第６条の規定により報告します。</t>
    <rPh sb="0" eb="3">
      <t>ノベオカシ</t>
    </rPh>
    <rPh sb="3" eb="5">
      <t>チュウショウ</t>
    </rPh>
    <rPh sb="5" eb="7">
      <t>キギョウ</t>
    </rPh>
    <rPh sb="7" eb="10">
      <t>ダイガッコウ</t>
    </rPh>
    <rPh sb="10" eb="12">
      <t>ケンシュウ</t>
    </rPh>
    <rPh sb="12" eb="14">
      <t>ハケン</t>
    </rPh>
    <rPh sb="14" eb="16">
      <t>ジギョウ</t>
    </rPh>
    <rPh sb="16" eb="19">
      <t>ホジョキン</t>
    </rPh>
    <rPh sb="19" eb="21">
      <t>コウフ</t>
    </rPh>
    <rPh sb="21" eb="23">
      <t>ヨウコウ</t>
    </rPh>
    <rPh sb="23" eb="24">
      <t>ダイ</t>
    </rPh>
    <rPh sb="25" eb="26">
      <t>ジョウ</t>
    </rPh>
    <rPh sb="27" eb="29">
      <t>キテイ</t>
    </rPh>
    <rPh sb="32" eb="34">
      <t>ホウコク</t>
    </rPh>
    <phoneticPr fontId="3"/>
  </si>
  <si>
    <t>展示会/商談会名</t>
  </si>
  <si>
    <t>決定事項</t>
    <rPh sb="0" eb="4">
      <t>ケッテイジコウ</t>
    </rPh>
    <phoneticPr fontId="3"/>
  </si>
  <si>
    <t>会社所在地</t>
    <rPh sb="0" eb="2">
      <t>カイシャ</t>
    </rPh>
    <rPh sb="2" eb="5">
      <t>ショザイチ</t>
    </rPh>
    <phoneticPr fontId="3"/>
  </si>
  <si>
    <t>資本金</t>
    <rPh sb="0" eb="3">
      <t>シホンキン</t>
    </rPh>
    <phoneticPr fontId="3"/>
  </si>
  <si>
    <t>所 在 地</t>
    <rPh sb="0" eb="1">
      <t>ショ</t>
    </rPh>
    <rPh sb="2" eb="3">
      <t>ザイ</t>
    </rPh>
    <rPh sb="4" eb="5">
      <t>チ</t>
    </rPh>
    <phoneticPr fontId="3"/>
  </si>
  <si>
    <t>件数（報告時現在）</t>
    <rPh sb="0" eb="1">
      <t>ケン</t>
    </rPh>
    <rPh sb="1" eb="2">
      <t>カズ</t>
    </rPh>
    <rPh sb="3" eb="5">
      <t>ホウコク</t>
    </rPh>
    <rPh sb="5" eb="6">
      <t>ジ</t>
    </rPh>
    <rPh sb="6" eb="8">
      <t>ゲンザイ</t>
    </rPh>
    <phoneticPr fontId="3"/>
  </si>
  <si>
    <t>従業員</t>
    <rPh sb="0" eb="3">
      <t>ジュウギョウイン</t>
    </rPh>
    <phoneticPr fontId="3"/>
  </si>
  <si>
    <t>事 前</t>
  </si>
  <si>
    <t>期　間</t>
    <rPh sb="0" eb="1">
      <t>キ</t>
    </rPh>
    <rPh sb="2" eb="3">
      <t>アイダ</t>
    </rPh>
    <phoneticPr fontId="3"/>
  </si>
  <si>
    <t>中小企業大学校研修派遣事業</t>
    <rPh sb="0" eb="2">
      <t>チュウショウ</t>
    </rPh>
    <rPh sb="2" eb="4">
      <t>キギョウ</t>
    </rPh>
    <rPh sb="4" eb="7">
      <t>ダイガッコウ</t>
    </rPh>
    <rPh sb="7" eb="9">
      <t>ケンシュウ</t>
    </rPh>
    <rPh sb="9" eb="11">
      <t>ハケン</t>
    </rPh>
    <rPh sb="11" eb="13">
      <t>ジギョウ</t>
    </rPh>
    <phoneticPr fontId="3"/>
  </si>
  <si>
    <t>備　考</t>
    <rPh sb="0" eb="1">
      <t>ソナエ</t>
    </rPh>
    <rPh sb="2" eb="3">
      <t>コウ</t>
    </rPh>
    <phoneticPr fontId="3"/>
  </si>
  <si>
    <t>研修カリキュラム（写）</t>
    <rPh sb="0" eb="2">
      <t>ケンシュウ</t>
    </rPh>
    <rPh sb="9" eb="10">
      <t>ウツ</t>
    </rPh>
    <phoneticPr fontId="3"/>
  </si>
  <si>
    <t>・・・・・・・・・・・・・・・・・・・・・・・・・・・・・・・・・・・・・・</t>
  </si>
  <si>
    <t>補 助 金</t>
    <rPh sb="0" eb="1">
      <t>ホ</t>
    </rPh>
    <rPh sb="2" eb="3">
      <t>スケ</t>
    </rPh>
    <rPh sb="4" eb="5">
      <t>キン</t>
    </rPh>
    <phoneticPr fontId="3"/>
  </si>
  <si>
    <t>そ の 他</t>
    <rPh sb="4" eb="5">
      <t>ホカ</t>
    </rPh>
    <phoneticPr fontId="3"/>
  </si>
  <si>
    <t>科　 目</t>
    <rPh sb="0" eb="1">
      <t>カ</t>
    </rPh>
    <rPh sb="3" eb="4">
      <t>メ</t>
    </rPh>
    <phoneticPr fontId="3"/>
  </si>
  <si>
    <t>１　補助金等交付決定額</t>
    <rPh sb="2" eb="5">
      <t>ホジョキン</t>
    </rPh>
    <rPh sb="5" eb="6">
      <t>トウ</t>
    </rPh>
    <rPh sb="6" eb="8">
      <t>コウフ</t>
    </rPh>
    <rPh sb="8" eb="11">
      <t>ケッテイガク</t>
    </rPh>
    <phoneticPr fontId="3"/>
  </si>
  <si>
    <t>科      目</t>
    <rPh sb="0" eb="1">
      <t>カ</t>
    </rPh>
    <rPh sb="7" eb="8">
      <t>メ</t>
    </rPh>
    <phoneticPr fontId="3"/>
  </si>
  <si>
    <t>展示会/商談会名</t>
    <rPh sb="0" eb="3">
      <t>テンジカイ</t>
    </rPh>
    <rPh sb="4" eb="6">
      <t>ショウダン</t>
    </rPh>
    <rPh sb="7" eb="8">
      <t>メイ</t>
    </rPh>
    <phoneticPr fontId="3"/>
  </si>
  <si>
    <t>変更前　</t>
    <rPh sb="0" eb="2">
      <t>ヘンコウ</t>
    </rPh>
    <rPh sb="2" eb="3">
      <t>マエ</t>
    </rPh>
    <phoneticPr fontId="3"/>
  </si>
  <si>
    <t>備　　　　考</t>
    <rPh sb="0" eb="1">
      <t>ソナエ</t>
    </rPh>
    <rPh sb="5" eb="6">
      <t>コウ</t>
    </rPh>
    <phoneticPr fontId="3"/>
  </si>
  <si>
    <t>件</t>
    <rPh sb="0" eb="1">
      <t>ケン</t>
    </rPh>
    <phoneticPr fontId="3"/>
  </si>
  <si>
    <t>試作依頼数</t>
    <rPh sb="0" eb="2">
      <t>シサク</t>
    </rPh>
    <rPh sb="2" eb="4">
      <t>イライ</t>
    </rPh>
    <rPh sb="4" eb="5">
      <t>スウ</t>
    </rPh>
    <phoneticPr fontId="3"/>
  </si>
  <si>
    <t>ポリテクセンター延岡で開催される研修を通して、ものづくり人材育成の強化を図る。</t>
    <rPh sb="19" eb="20">
      <t>トオ</t>
    </rPh>
    <rPh sb="33" eb="35">
      <t>キョウカ</t>
    </rPh>
    <rPh sb="36" eb="37">
      <t>ハカ</t>
    </rPh>
    <phoneticPr fontId="3"/>
  </si>
  <si>
    <t>見積依頼数</t>
    <rPh sb="0" eb="2">
      <t>ミツ</t>
    </rPh>
    <rPh sb="2" eb="4">
      <t>イライ</t>
    </rPh>
    <rPh sb="4" eb="5">
      <t>スウ</t>
    </rPh>
    <phoneticPr fontId="3"/>
  </si>
  <si>
    <t>後日訪問約束数</t>
    <rPh sb="0" eb="2">
      <t>ゴジツ</t>
    </rPh>
    <rPh sb="2" eb="4">
      <t>ホウモン</t>
    </rPh>
    <rPh sb="4" eb="6">
      <t>ヤクソク</t>
    </rPh>
    <rPh sb="6" eb="7">
      <t>スウ</t>
    </rPh>
    <phoneticPr fontId="3"/>
  </si>
  <si>
    <t>商談成立(受注)数</t>
    <rPh sb="0" eb="2">
      <t>ショウダン</t>
    </rPh>
    <rPh sb="2" eb="4">
      <t>セイリツ</t>
    </rPh>
    <rPh sb="5" eb="7">
      <t>ジュチュウ</t>
    </rPh>
    <rPh sb="8" eb="9">
      <t>スウ</t>
    </rPh>
    <phoneticPr fontId="3"/>
  </si>
  <si>
    <t>※受注額</t>
    <rPh sb="1" eb="3">
      <t>ジュチュウ</t>
    </rPh>
    <rPh sb="3" eb="4">
      <t>ガク</t>
    </rPh>
    <phoneticPr fontId="3"/>
  </si>
  <si>
    <t>そ　の　他</t>
    <rPh sb="4" eb="5">
      <t>タ</t>
    </rPh>
    <phoneticPr fontId="3"/>
  </si>
  <si>
    <t>　所　　感</t>
    <rPh sb="1" eb="2">
      <t>ショ</t>
    </rPh>
    <rPh sb="4" eb="5">
      <t>カン</t>
    </rPh>
    <phoneticPr fontId="3"/>
  </si>
  <si>
    <t>備考：受講料領収書等を添付すること。</t>
    <rPh sb="0" eb="2">
      <t>ビコウ</t>
    </rPh>
    <rPh sb="3" eb="6">
      <t>ジュコウリョウ</t>
    </rPh>
    <rPh sb="6" eb="9">
      <t>リョウシュウショ</t>
    </rPh>
    <rPh sb="9" eb="10">
      <t>ナド</t>
    </rPh>
    <rPh sb="11" eb="13">
      <t>テンプ</t>
    </rPh>
    <phoneticPr fontId="3"/>
  </si>
  <si>
    <t>受講の申込書（写）</t>
    <rPh sb="0" eb="2">
      <t>ジュコウ</t>
    </rPh>
    <rPh sb="3" eb="6">
      <t>モウシコミショ</t>
    </rPh>
    <rPh sb="7" eb="8">
      <t>ウツ</t>
    </rPh>
    <phoneticPr fontId="3"/>
  </si>
  <si>
    <t>共同参加企業名</t>
    <rPh sb="0" eb="2">
      <t>キョウドウ</t>
    </rPh>
    <rPh sb="2" eb="4">
      <t>サンカ</t>
    </rPh>
    <rPh sb="4" eb="6">
      <t>キギョウ</t>
    </rPh>
    <rPh sb="6" eb="7">
      <t>メイ</t>
    </rPh>
    <phoneticPr fontId="3"/>
  </si>
  <si>
    <t>会場名</t>
  </si>
  <si>
    <t>受講者名</t>
    <rPh sb="0" eb="3">
      <t>ジュコウシャ</t>
    </rPh>
    <rPh sb="3" eb="4">
      <t>メイ</t>
    </rPh>
    <phoneticPr fontId="3"/>
  </si>
  <si>
    <t>所
感</t>
    <rPh sb="0" eb="1">
      <t>ショ</t>
    </rPh>
    <rPh sb="4" eb="5">
      <t>カン</t>
    </rPh>
    <phoneticPr fontId="3"/>
  </si>
  <si>
    <t>実績報告書</t>
  </si>
  <si>
    <t>様式内提出物</t>
    <rPh sb="0" eb="2">
      <t>ヨウシキ</t>
    </rPh>
    <rPh sb="2" eb="3">
      <t>ナイ</t>
    </rPh>
    <rPh sb="3" eb="5">
      <t>テイシュツ</t>
    </rPh>
    <rPh sb="5" eb="6">
      <t>ブツ</t>
    </rPh>
    <phoneticPr fontId="3"/>
  </si>
  <si>
    <t>　</t>
  </si>
  <si>
    <t>申請書</t>
  </si>
  <si>
    <t>請求書</t>
  </si>
  <si>
    <t>受講料支払いを証明できる書類</t>
  </si>
  <si>
    <t>期　　間</t>
    <rPh sb="0" eb="1">
      <t>キ</t>
    </rPh>
    <rPh sb="3" eb="4">
      <t>アイダ</t>
    </rPh>
    <phoneticPr fontId="3"/>
  </si>
  <si>
    <t>修了証書（写）</t>
  </si>
  <si>
    <r>
      <t>研修完了証明書（別途様式あり、相手企業の証明がない場合は</t>
    </r>
    <r>
      <rPr>
        <sz val="11"/>
        <color rgb="FFFF0000"/>
        <rFont val="メイリオ"/>
        <family val="3"/>
        <charset val="128"/>
      </rPr>
      <t>補助中止</t>
    </r>
    <r>
      <rPr>
        <sz val="11"/>
        <color theme="1"/>
        <rFont val="メイリオ"/>
        <family val="3"/>
        <charset val="128"/>
      </rPr>
      <t>）</t>
    </r>
    <rPh sb="0" eb="2">
      <t>ケンシュウ</t>
    </rPh>
    <rPh sb="2" eb="4">
      <t>カンリョウ</t>
    </rPh>
    <rPh sb="4" eb="7">
      <t>ショウメイショ</t>
    </rPh>
    <rPh sb="8" eb="10">
      <t>ベット</t>
    </rPh>
    <rPh sb="10" eb="12">
      <t>ヨウシキ</t>
    </rPh>
    <rPh sb="15" eb="17">
      <t>アイテ</t>
    </rPh>
    <rPh sb="17" eb="19">
      <t>キギョウ</t>
    </rPh>
    <rPh sb="20" eb="22">
      <t>ショウメイ</t>
    </rPh>
    <rPh sb="25" eb="27">
      <t>バアイ</t>
    </rPh>
    <rPh sb="28" eb="30">
      <t>ホジョ</t>
    </rPh>
    <rPh sb="30" eb="32">
      <t>チュウシ</t>
    </rPh>
    <phoneticPr fontId="3"/>
  </si>
  <si>
    <t>上記のとおり相違ありません。</t>
    <rPh sb="0" eb="2">
      <t>ジョウキ</t>
    </rPh>
    <rPh sb="6" eb="8">
      <t>ソウイ</t>
    </rPh>
    <phoneticPr fontId="3"/>
  </si>
  <si>
    <t>展示会/商談会のパンフレット</t>
    <rPh sb="0" eb="3">
      <t>テンジカイ</t>
    </rPh>
    <rPh sb="4" eb="7">
      <t>ショウダンカイ</t>
    </rPh>
    <phoneticPr fontId="3"/>
  </si>
  <si>
    <t>ものづくり人材育成支援事業
（公的機関）</t>
    <rPh sb="5" eb="7">
      <t>ジンザイ</t>
    </rPh>
    <rPh sb="7" eb="9">
      <t>イクセイ</t>
    </rPh>
    <rPh sb="9" eb="11">
      <t>シエン</t>
    </rPh>
    <rPh sb="11" eb="13">
      <t>ジギョウ</t>
    </rPh>
    <rPh sb="15" eb="17">
      <t>コウテキ</t>
    </rPh>
    <rPh sb="17" eb="19">
      <t>キカン</t>
    </rPh>
    <phoneticPr fontId="3"/>
  </si>
  <si>
    <t>各事業ごとの必要書類一覧（添付書類を含む）</t>
    <rPh sb="0" eb="1">
      <t>カク</t>
    </rPh>
    <rPh sb="1" eb="3">
      <t>ジギョウ</t>
    </rPh>
    <rPh sb="6" eb="8">
      <t>ヒツヨウ</t>
    </rPh>
    <rPh sb="8" eb="10">
      <t>ショルイ</t>
    </rPh>
    <rPh sb="10" eb="12">
      <t>イチラン</t>
    </rPh>
    <rPh sb="13" eb="15">
      <t>テンプ</t>
    </rPh>
    <rPh sb="15" eb="17">
      <t>ショルイ</t>
    </rPh>
    <rPh sb="18" eb="19">
      <t>フク</t>
    </rPh>
    <phoneticPr fontId="3"/>
  </si>
  <si>
    <t>延岡市中小企業ものづくり人材育成派遣研修助成事業補助金</t>
    <rPh sb="24" eb="27">
      <t>ホジョキン</t>
    </rPh>
    <phoneticPr fontId="3"/>
  </si>
  <si>
    <t>事 後</t>
  </si>
  <si>
    <t>受講決定通知書（写）</t>
    <rPh sb="0" eb="2">
      <t>ジュコウ</t>
    </rPh>
    <rPh sb="2" eb="4">
      <t>ケッテイ</t>
    </rPh>
    <rPh sb="4" eb="7">
      <t>ツウチショ</t>
    </rPh>
    <rPh sb="8" eb="9">
      <t>ウツ</t>
    </rPh>
    <phoneticPr fontId="3"/>
  </si>
  <si>
    <t>研修報告書</t>
    <rPh sb="0" eb="2">
      <t>ケンシュウ</t>
    </rPh>
    <rPh sb="2" eb="5">
      <t>ホウコクショ</t>
    </rPh>
    <phoneticPr fontId="3"/>
  </si>
  <si>
    <t>研 修 名</t>
    <rPh sb="0" eb="1">
      <t>ケン</t>
    </rPh>
    <rPh sb="2" eb="3">
      <t>オサム</t>
    </rPh>
    <rPh sb="4" eb="5">
      <t>メイ</t>
    </rPh>
    <phoneticPr fontId="3"/>
  </si>
  <si>
    <t>４　事業に要した経費（うち補助対象経費）</t>
    <rPh sb="2" eb="4">
      <t>ジギョウ</t>
    </rPh>
    <rPh sb="5" eb="6">
      <t>ヨウ</t>
    </rPh>
    <rPh sb="8" eb="10">
      <t>ケイヒ</t>
    </rPh>
    <rPh sb="13" eb="15">
      <t>ホジョ</t>
    </rPh>
    <rPh sb="15" eb="17">
      <t>タイショウ</t>
    </rPh>
    <rPh sb="17" eb="19">
      <t>ケイヒ</t>
    </rPh>
    <phoneticPr fontId="3"/>
  </si>
  <si>
    <t>備考：修了証書の写しを添付すること。</t>
    <rPh sb="0" eb="2">
      <t>ビコウ</t>
    </rPh>
    <rPh sb="3" eb="5">
      <t>シュウリョウ</t>
    </rPh>
    <rPh sb="5" eb="7">
      <t>ショウショ</t>
    </rPh>
    <rPh sb="8" eb="9">
      <t>ウツ</t>
    </rPh>
    <rPh sb="11" eb="13">
      <t>テンプ</t>
    </rPh>
    <phoneticPr fontId="3"/>
  </si>
  <si>
    <t>物品搬送費</t>
    <rPh sb="0" eb="2">
      <t>ブッピン</t>
    </rPh>
    <rPh sb="2" eb="4">
      <t>ハンソウ</t>
    </rPh>
    <rPh sb="4" eb="5">
      <t>ヒ</t>
    </rPh>
    <phoneticPr fontId="3"/>
  </si>
  <si>
    <t>【 収 支 計 算 書 】</t>
    <rPh sb="2" eb="3">
      <t>オサム</t>
    </rPh>
    <rPh sb="4" eb="5">
      <t>シ</t>
    </rPh>
    <rPh sb="6" eb="7">
      <t>ケイ</t>
    </rPh>
    <rPh sb="8" eb="9">
      <t>サン</t>
    </rPh>
    <rPh sb="10" eb="11">
      <t>ショ</t>
    </rPh>
    <phoneticPr fontId="3"/>
  </si>
  <si>
    <t>受講決定通知書（写）</t>
  </si>
  <si>
    <t>　延岡市</t>
    <rPh sb="1" eb="4">
      <t>ノベオカシ</t>
    </rPh>
    <phoneticPr fontId="3"/>
  </si>
  <si>
    <t>延岡市中小企業大学校研修派遣事業補助金</t>
    <rPh sb="16" eb="19">
      <t>ホジョキン</t>
    </rPh>
    <phoneticPr fontId="3"/>
  </si>
  <si>
    <t>延岡市</t>
    <rPh sb="0" eb="3">
      <t>ノベオカシ</t>
    </rPh>
    <phoneticPr fontId="3"/>
  </si>
  <si>
    <t>【 収 支 予 算 書 】</t>
    <rPh sb="2" eb="3">
      <t>オサム</t>
    </rPh>
    <rPh sb="4" eb="5">
      <t>シ</t>
    </rPh>
    <rPh sb="6" eb="7">
      <t>ヨ</t>
    </rPh>
    <rPh sb="8" eb="9">
      <t>サン</t>
    </rPh>
    <rPh sb="10" eb="11">
      <t>ショ</t>
    </rPh>
    <phoneticPr fontId="3"/>
  </si>
  <si>
    <t>補　助　事　業　実  績  報  告  書</t>
    <rPh sb="0" eb="1">
      <t>ホ</t>
    </rPh>
    <rPh sb="2" eb="3">
      <t>スケ</t>
    </rPh>
    <rPh sb="4" eb="5">
      <t>コト</t>
    </rPh>
    <rPh sb="6" eb="7">
      <t>ギョウ</t>
    </rPh>
    <rPh sb="8" eb="9">
      <t>ジツ</t>
    </rPh>
    <rPh sb="11" eb="12">
      <t>イサオ</t>
    </rPh>
    <rPh sb="14" eb="15">
      <t>ホウ</t>
    </rPh>
    <rPh sb="17" eb="18">
      <t>コク</t>
    </rPh>
    <rPh sb="20" eb="21">
      <t>ショ</t>
    </rPh>
    <phoneticPr fontId="3"/>
  </si>
  <si>
    <t>記</t>
    <rPh sb="0" eb="1">
      <t>キ</t>
    </rPh>
    <phoneticPr fontId="3"/>
  </si>
  <si>
    <t>３　事業の時期又は完了日</t>
    <rPh sb="2" eb="4">
      <t>ジギョウ</t>
    </rPh>
    <rPh sb="5" eb="7">
      <t>ジキ</t>
    </rPh>
    <rPh sb="7" eb="8">
      <t>マタ</t>
    </rPh>
    <rPh sb="9" eb="12">
      <t>カンリョウビ</t>
    </rPh>
    <phoneticPr fontId="3"/>
  </si>
  <si>
    <t>（様式第７号）</t>
    <rPh sb="1" eb="3">
      <t>ヨウシキ</t>
    </rPh>
    <rPh sb="3" eb="4">
      <t>ダイ</t>
    </rPh>
    <rPh sb="5" eb="6">
      <t>ゴウ</t>
    </rPh>
    <phoneticPr fontId="3"/>
  </si>
  <si>
    <t xml:space="preserve">       </t>
  </si>
  <si>
    <t xml:space="preserve">        </t>
  </si>
  <si>
    <t>　　補 助 事 業 中 止 ・ 変 更 承 認 申 請 書</t>
    <rPh sb="2" eb="3">
      <t>ホ</t>
    </rPh>
    <rPh sb="4" eb="5">
      <t>スケ</t>
    </rPh>
    <rPh sb="6" eb="7">
      <t>コト</t>
    </rPh>
    <rPh sb="8" eb="9">
      <t>ギョウ</t>
    </rPh>
    <rPh sb="10" eb="11">
      <t>ナカ</t>
    </rPh>
    <rPh sb="12" eb="13">
      <t>トメ</t>
    </rPh>
    <rPh sb="16" eb="17">
      <t>ヘン</t>
    </rPh>
    <rPh sb="18" eb="19">
      <t>サラ</t>
    </rPh>
    <rPh sb="20" eb="21">
      <t>ショウ</t>
    </rPh>
    <rPh sb="22" eb="23">
      <t>シノブ</t>
    </rPh>
    <rPh sb="24" eb="25">
      <t>サル</t>
    </rPh>
    <rPh sb="26" eb="27">
      <t>ショウ</t>
    </rPh>
    <rPh sb="28" eb="29">
      <t>ショ</t>
    </rPh>
    <phoneticPr fontId="3"/>
  </si>
  <si>
    <t>事業の名称</t>
    <rPh sb="0" eb="2">
      <t>ジギョウ</t>
    </rPh>
    <rPh sb="3" eb="5">
      <t>メイショウ</t>
    </rPh>
    <phoneticPr fontId="3"/>
  </si>
  <si>
    <t>延岡市中小企業販路開拓支援事業補助金</t>
    <rPh sb="0" eb="3">
      <t>ノベオカシ</t>
    </rPh>
    <rPh sb="3" eb="7">
      <t>チュウショウキギョウ</t>
    </rPh>
    <rPh sb="7" eb="9">
      <t>ハンロ</t>
    </rPh>
    <rPh sb="9" eb="11">
      <t>カイタク</t>
    </rPh>
    <rPh sb="11" eb="13">
      <t>シエン</t>
    </rPh>
    <rPh sb="13" eb="15">
      <t>ジギョウ</t>
    </rPh>
    <rPh sb="15" eb="18">
      <t>ホジョキン</t>
    </rPh>
    <phoneticPr fontId="3"/>
  </si>
  <si>
    <t>補助金等額</t>
    <rPh sb="0" eb="3">
      <t>ホジョキン</t>
    </rPh>
    <rPh sb="3" eb="4">
      <t>トウ</t>
    </rPh>
    <rPh sb="4" eb="5">
      <t>ガク</t>
    </rPh>
    <phoneticPr fontId="3"/>
  </si>
  <si>
    <t>令和　　年　　月　　日</t>
    <rPh sb="0" eb="2">
      <t>レイ</t>
    </rPh>
    <phoneticPr fontId="3"/>
  </si>
  <si>
    <t>延岡市中小企業販路開拓支援事業補助金交付要綱第５条</t>
    <rPh sb="0" eb="7">
      <t>ノベオカシチュウショウキ</t>
    </rPh>
    <rPh sb="7" eb="9">
      <t>ハンロ</t>
    </rPh>
    <rPh sb="9" eb="11">
      <t>カイタク</t>
    </rPh>
    <rPh sb="11" eb="13">
      <t>シエン</t>
    </rPh>
    <rPh sb="13" eb="15">
      <t>ジギョウ</t>
    </rPh>
    <rPh sb="15" eb="17">
      <t>ホジョ</t>
    </rPh>
    <rPh sb="17" eb="18">
      <t>キン</t>
    </rPh>
    <rPh sb="18" eb="20">
      <t>コウフ</t>
    </rPh>
    <rPh sb="20" eb="22">
      <t>ヨウコウ</t>
    </rPh>
    <rPh sb="22" eb="23">
      <t>ダイ</t>
    </rPh>
    <rPh sb="24" eb="25">
      <t>ジョウ</t>
    </rPh>
    <phoneticPr fontId="3"/>
  </si>
  <si>
    <t>年　　月　　日</t>
    <rPh sb="0" eb="1">
      <t>ネン</t>
    </rPh>
    <rPh sb="3" eb="4">
      <t>ツキ</t>
    </rPh>
    <rPh sb="6" eb="7">
      <t>ヒ</t>
    </rPh>
    <phoneticPr fontId="3"/>
  </si>
  <si>
    <t>変更又は中止の
事由、内容</t>
    <rPh sb="0" eb="2">
      <t>ヘンコウ</t>
    </rPh>
    <rPh sb="2" eb="3">
      <t>マタ</t>
    </rPh>
    <rPh sb="4" eb="6">
      <t>チュウシ</t>
    </rPh>
    <rPh sb="8" eb="10">
      <t>ジユウ</t>
    </rPh>
    <rPh sb="11" eb="13">
      <t>ナイヨウ</t>
    </rPh>
    <phoneticPr fontId="3"/>
  </si>
  <si>
    <t>（様式第４号）</t>
    <rPh sb="1" eb="3">
      <t>ヨウシキ</t>
    </rPh>
    <rPh sb="3" eb="4">
      <t>ダイ</t>
    </rPh>
    <rPh sb="5" eb="6">
      <t>ゴウ</t>
    </rPh>
    <phoneticPr fontId="3"/>
  </si>
  <si>
    <t>【 事 業 計 画 書（変更） 】</t>
    <rPh sb="2" eb="3">
      <t>コト</t>
    </rPh>
    <rPh sb="4" eb="5">
      <t>ギョウ</t>
    </rPh>
    <rPh sb="6" eb="7">
      <t>ケイ</t>
    </rPh>
    <rPh sb="8" eb="9">
      <t>ガ</t>
    </rPh>
    <rPh sb="10" eb="11">
      <t>ショ</t>
    </rPh>
    <rPh sb="12" eb="14">
      <t>ヘンコウ</t>
    </rPh>
    <phoneticPr fontId="3"/>
  </si>
  <si>
    <r>
      <t>　　 　延岡市中小企業販路開拓支援事業について、次のとおり変更</t>
    </r>
    <r>
      <rPr>
        <strike/>
        <sz val="12"/>
        <color theme="1"/>
        <rFont val="ＭＳ 明朝"/>
        <family val="1"/>
        <charset val="128"/>
      </rPr>
      <t>、中止</t>
    </r>
    <r>
      <rPr>
        <sz val="12"/>
        <color theme="1"/>
        <rFont val="ＭＳ 明朝"/>
        <family val="1"/>
        <charset val="128"/>
      </rPr>
      <t>したいので、</t>
    </r>
    <rPh sb="7" eb="11">
      <t>チュウショウキギョウ</t>
    </rPh>
    <phoneticPr fontId="3"/>
  </si>
  <si>
    <t>・・・・・・・・・・・・・・・・・・・・・・・・・・・・・・・・・・・・・・・・・・・・・・・・</t>
  </si>
  <si>
    <t>延岡市中小企業販路開拓支援事業</t>
    <rPh sb="0" eb="3">
      <t>ノベオカシ</t>
    </rPh>
    <rPh sb="3" eb="7">
      <t>チュウショウキギョウ</t>
    </rPh>
    <rPh sb="7" eb="9">
      <t>ハンロ</t>
    </rPh>
    <rPh sb="9" eb="11">
      <t>カイタク</t>
    </rPh>
    <rPh sb="11" eb="13">
      <t>シエン</t>
    </rPh>
    <rPh sb="13" eb="15">
      <t>ジギョウ</t>
    </rPh>
    <phoneticPr fontId="3"/>
  </si>
  <si>
    <t>備考　収支計算書、領収証等その他必要な書類を添付すること。</t>
    <rPh sb="0" eb="2">
      <t>ビコウ</t>
    </rPh>
    <rPh sb="3" eb="5">
      <t>シュウシ</t>
    </rPh>
    <rPh sb="5" eb="8">
      <t>ケイサンショ</t>
    </rPh>
    <rPh sb="9" eb="12">
      <t>リョウシュウショウ</t>
    </rPh>
    <phoneticPr fontId="3"/>
  </si>
  <si>
    <t>金額（円）</t>
  </si>
  <si>
    <t>延岡市補助金</t>
    <rPh sb="0" eb="3">
      <t>ノベオカシ</t>
    </rPh>
    <rPh sb="3" eb="6">
      <t>ホジョキン</t>
    </rPh>
    <phoneticPr fontId="3"/>
  </si>
  <si>
    <t>電気使用料</t>
    <rPh sb="0" eb="2">
      <t>デンキ</t>
    </rPh>
    <rPh sb="2" eb="4">
      <t>シヨウ</t>
    </rPh>
    <rPh sb="4" eb="5">
      <t>リョウ</t>
    </rPh>
    <phoneticPr fontId="3"/>
  </si>
  <si>
    <t>参加者旅費</t>
    <rPh sb="0" eb="3">
      <t>サンカシャ</t>
    </rPh>
    <rPh sb="3" eb="5">
      <t>リョヒ</t>
    </rPh>
    <phoneticPr fontId="3"/>
  </si>
  <si>
    <t>【 収 支 予 算 書（変更） 】</t>
    <rPh sb="2" eb="3">
      <t>オサム</t>
    </rPh>
    <rPh sb="4" eb="5">
      <t>シ</t>
    </rPh>
    <rPh sb="6" eb="7">
      <t>ヨ</t>
    </rPh>
    <rPh sb="8" eb="9">
      <t>サン</t>
    </rPh>
    <rPh sb="10" eb="11">
      <t>ショ</t>
    </rPh>
    <rPh sb="12" eb="14">
      <t>ヘンコウ</t>
    </rPh>
    <phoneticPr fontId="3"/>
  </si>
  <si>
    <t>延岡市中小企業ものづくり人材育成派遣研修助成事業（公的機関研修）補助金交付要綱第５条</t>
    <rPh sb="39" eb="40">
      <t>ダイ</t>
    </rPh>
    <rPh sb="41" eb="42">
      <t>ジョウ</t>
    </rPh>
    <phoneticPr fontId="3"/>
  </si>
  <si>
    <t>　　　 延岡市補助金等の交付に関する規則第８条第１項に基づいて申請します。</t>
  </si>
  <si>
    <t>経費の2/3以内、上限20万円</t>
    <rPh sb="0" eb="2">
      <t>ケイヒ</t>
    </rPh>
    <rPh sb="6" eb="8">
      <t>イナイ</t>
    </rPh>
    <rPh sb="9" eb="11">
      <t>ジョウゲン</t>
    </rPh>
    <rPh sb="13" eb="15">
      <t>マンエン</t>
    </rPh>
    <phoneticPr fontId="3"/>
  </si>
  <si>
    <t>補助決定日</t>
    <rPh sb="0" eb="2">
      <t>ホジョ</t>
    </rPh>
    <rPh sb="2" eb="4">
      <t>ケッテイ</t>
    </rPh>
    <rPh sb="4" eb="5">
      <t>ビ</t>
    </rPh>
    <phoneticPr fontId="3"/>
  </si>
  <si>
    <t>■■株式会社</t>
    <rPh sb="2" eb="6">
      <t>カブシキガイシャ</t>
    </rPh>
    <phoneticPr fontId="3"/>
  </si>
  <si>
    <t>円</t>
    <rPh sb="0" eb="1">
      <t>エン</t>
    </rPh>
    <phoneticPr fontId="3"/>
  </si>
  <si>
    <t>経費の1/2以内、上限5万円</t>
  </si>
  <si>
    <t>延岡市中小企業ものづくり人材育成派遣研修助成事業補助金</t>
  </si>
  <si>
    <t>【交付申請】以下の必要事項を入力して各シートを印刷してください。</t>
    <rPh sb="1" eb="3">
      <t>コウフ</t>
    </rPh>
    <rPh sb="3" eb="5">
      <t>シンセイ</t>
    </rPh>
    <rPh sb="6" eb="8">
      <t>イカ</t>
    </rPh>
    <rPh sb="9" eb="11">
      <t>ヒツヨウ</t>
    </rPh>
    <rPh sb="11" eb="13">
      <t>ジコウ</t>
    </rPh>
    <rPh sb="14" eb="16">
      <t>ニュウリョク</t>
    </rPh>
    <rPh sb="18" eb="19">
      <t>カク</t>
    </rPh>
    <rPh sb="23" eb="25">
      <t>インサツ</t>
    </rPh>
    <phoneticPr fontId="3"/>
  </si>
  <si>
    <t>【実績報告】以下の必要事項を入力して各シートを印刷してください。</t>
    <rPh sb="1" eb="3">
      <t>ジッセキ</t>
    </rPh>
    <rPh sb="3" eb="5">
      <t>ホウコク</t>
    </rPh>
    <rPh sb="6" eb="8">
      <t>イカ</t>
    </rPh>
    <rPh sb="9" eb="11">
      <t>ヒツヨウ</t>
    </rPh>
    <rPh sb="11" eb="13">
      <t>ジコウ</t>
    </rPh>
    <rPh sb="14" eb="16">
      <t>ニュウリョク</t>
    </rPh>
    <rPh sb="18" eb="19">
      <t>カク</t>
    </rPh>
    <rPh sb="23" eb="25">
      <t>インサツ</t>
    </rPh>
    <phoneticPr fontId="3"/>
  </si>
  <si>
    <t>○○○○</t>
  </si>
  <si>
    <t>【 収 支 計 算 書 】</t>
    <rPh sb="2" eb="3">
      <t>オサム</t>
    </rPh>
    <rPh sb="4" eb="5">
      <t>シ</t>
    </rPh>
    <rPh sb="6" eb="7">
      <t>ケイ</t>
    </rPh>
    <rPh sb="8" eb="9">
      <t>サン</t>
    </rPh>
    <rPh sb="10" eb="11">
      <t>ショ</t>
    </rPh>
    <phoneticPr fontId="38"/>
  </si>
  <si>
    <t>収入の部</t>
    <rPh sb="0" eb="2">
      <t>シュウニュウ</t>
    </rPh>
    <rPh sb="3" eb="4">
      <t>ブ</t>
    </rPh>
    <phoneticPr fontId="38"/>
  </si>
  <si>
    <t>科　 目</t>
    <rPh sb="0" eb="1">
      <t>カ</t>
    </rPh>
    <rPh sb="3" eb="4">
      <t>メ</t>
    </rPh>
    <phoneticPr fontId="38"/>
  </si>
  <si>
    <t>金額（円）</t>
    <rPh sb="0" eb="2">
      <t>キンガク</t>
    </rPh>
    <rPh sb="3" eb="4">
      <t>エン</t>
    </rPh>
    <phoneticPr fontId="38"/>
  </si>
  <si>
    <t>備　考</t>
    <rPh sb="0" eb="1">
      <t>ソナエ</t>
    </rPh>
    <rPh sb="2" eb="3">
      <t>コウ</t>
    </rPh>
    <phoneticPr fontId="38"/>
  </si>
  <si>
    <t>補 助 金</t>
    <rPh sb="0" eb="1">
      <t>ホ</t>
    </rPh>
    <rPh sb="2" eb="3">
      <t>スケ</t>
    </rPh>
    <rPh sb="4" eb="5">
      <t>キン</t>
    </rPh>
    <phoneticPr fontId="38"/>
  </si>
  <si>
    <t>延岡市補助金</t>
    <rPh sb="0" eb="3">
      <t>ノベオカシ</t>
    </rPh>
    <rPh sb="3" eb="6">
      <t>ホジョキン</t>
    </rPh>
    <phoneticPr fontId="42"/>
  </si>
  <si>
    <t>自己負担</t>
    <rPh sb="0" eb="2">
      <t>ジコ</t>
    </rPh>
    <rPh sb="2" eb="4">
      <t>フタン</t>
    </rPh>
    <phoneticPr fontId="38"/>
  </si>
  <si>
    <t>そ の 他</t>
    <rPh sb="4" eb="5">
      <t>ホカ</t>
    </rPh>
    <phoneticPr fontId="38"/>
  </si>
  <si>
    <t>合  　計</t>
    <rPh sb="0" eb="1">
      <t>ア</t>
    </rPh>
    <rPh sb="4" eb="5">
      <t>ケイ</t>
    </rPh>
    <phoneticPr fontId="38"/>
  </si>
  <si>
    <t>支出の部</t>
    <rPh sb="0" eb="2">
      <t>シシュツ</t>
    </rPh>
    <rPh sb="3" eb="4">
      <t>ブ</t>
    </rPh>
    <phoneticPr fontId="38"/>
  </si>
  <si>
    <t>科      目</t>
    <rPh sb="0" eb="1">
      <t>カ</t>
    </rPh>
    <rPh sb="7" eb="8">
      <t>メ</t>
    </rPh>
    <phoneticPr fontId="38"/>
  </si>
  <si>
    <t>受講料</t>
    <rPh sb="0" eb="3">
      <t>ジュコウリョウ</t>
    </rPh>
    <phoneticPr fontId="42"/>
  </si>
  <si>
    <t>合  計</t>
    <rPh sb="0" eb="1">
      <t>ゴウ</t>
    </rPh>
    <rPh sb="3" eb="4">
      <t>ケイ</t>
    </rPh>
    <phoneticPr fontId="38"/>
  </si>
  <si>
    <t>上記のとおり相違ありません。</t>
    <rPh sb="0" eb="2">
      <t>ジョウキ</t>
    </rPh>
    <rPh sb="6" eb="8">
      <t>ソウイ</t>
    </rPh>
    <phoneticPr fontId="42"/>
  </si>
  <si>
    <t>令和　　年　　月　　日</t>
    <rPh sb="0" eb="1">
      <t>レイ</t>
    </rPh>
    <rPh sb="1" eb="2">
      <t>ワ</t>
    </rPh>
    <rPh sb="4" eb="5">
      <t>ネン</t>
    </rPh>
    <rPh sb="7" eb="8">
      <t>ガツ</t>
    </rPh>
    <rPh sb="10" eb="11">
      <t>ヒ</t>
    </rPh>
    <phoneticPr fontId="42"/>
  </si>
  <si>
    <t>延岡市○○</t>
    <rPh sb="0" eb="3">
      <t>ノベオカシ</t>
    </rPh>
    <phoneticPr fontId="3"/>
  </si>
  <si>
    <t>補助率</t>
    <rPh sb="0" eb="3">
      <t>ホジョリツ</t>
    </rPh>
    <phoneticPr fontId="3"/>
  </si>
  <si>
    <t>端数計算</t>
    <rPh sb="0" eb="2">
      <t>ハスウ</t>
    </rPh>
    <rPh sb="2" eb="4">
      <t>ケイサン</t>
    </rPh>
    <phoneticPr fontId="3"/>
  </si>
  <si>
    <t>自動計算</t>
    <rPh sb="0" eb="2">
      <t>ジドウ</t>
    </rPh>
    <rPh sb="2" eb="4">
      <t>ケイサン</t>
    </rPh>
    <phoneticPr fontId="3"/>
  </si>
  <si>
    <t>収支計算書(販路)</t>
    <rPh sb="0" eb="2">
      <t>シュウシ</t>
    </rPh>
    <rPh sb="2" eb="5">
      <t>ケイサンショ</t>
    </rPh>
    <rPh sb="6" eb="8">
      <t>ハンロ</t>
    </rPh>
    <phoneticPr fontId="3"/>
  </si>
  <si>
    <t>収支計算書(その他)</t>
    <rPh sb="8" eb="9">
      <t>タ</t>
    </rPh>
    <phoneticPr fontId="3"/>
  </si>
  <si>
    <t>収支計算書(その他)</t>
    <phoneticPr fontId="3"/>
  </si>
  <si>
    <t>収支計算書(その他)</t>
    <phoneticPr fontId="3"/>
  </si>
  <si>
    <t>千円未満切り捨て</t>
    <rPh sb="0" eb="2">
      <t>センエン</t>
    </rPh>
    <rPh sb="2" eb="4">
      <t>ミマン</t>
    </rPh>
    <rPh sb="4" eb="5">
      <t>キ</t>
    </rPh>
    <rPh sb="6" eb="7">
      <t>ス</t>
    </rPh>
    <phoneticPr fontId="3"/>
  </si>
  <si>
    <t>切り捨てなし</t>
    <rPh sb="0" eb="1">
      <t>キ</t>
    </rPh>
    <rPh sb="2" eb="3">
      <t>ス</t>
    </rPh>
    <phoneticPr fontId="3"/>
  </si>
  <si>
    <t>切り捨て無し</t>
    <rPh sb="0" eb="1">
      <t>キ</t>
    </rPh>
    <rPh sb="2" eb="3">
      <t>ス</t>
    </rPh>
    <rPh sb="4" eb="5">
      <t>ナ</t>
    </rPh>
    <phoneticPr fontId="3"/>
  </si>
  <si>
    <t>上限</t>
    <rPh sb="0" eb="2">
      <t>ジョウゲン</t>
    </rPh>
    <phoneticPr fontId="3"/>
  </si>
  <si>
    <t>経費の1/2以内、上限5万円</t>
    <phoneticPr fontId="3"/>
  </si>
  <si>
    <t>経費の1/3以内、上限10万円</t>
    <rPh sb="6" eb="8">
      <t>イナイ</t>
    </rPh>
    <phoneticPr fontId="3"/>
  </si>
  <si>
    <t>経費の1/2以内、上限10万円</t>
    <phoneticPr fontId="3"/>
  </si>
  <si>
    <t>販路開拓支援事業（商談会）</t>
    <rPh sb="0" eb="2">
      <t>ハンロ</t>
    </rPh>
    <rPh sb="2" eb="4">
      <t>カイタク</t>
    </rPh>
    <rPh sb="4" eb="6">
      <t>シエン</t>
    </rPh>
    <rPh sb="6" eb="8">
      <t>ジギョウ</t>
    </rPh>
    <rPh sb="9" eb="12">
      <t>ショウダンカイ</t>
    </rPh>
    <phoneticPr fontId="3"/>
  </si>
  <si>
    <t>販路開拓支援事業（海外）</t>
    <rPh sb="0" eb="2">
      <t>ハンロ</t>
    </rPh>
    <rPh sb="2" eb="4">
      <t>カイタク</t>
    </rPh>
    <rPh sb="4" eb="6">
      <t>シエン</t>
    </rPh>
    <rPh sb="6" eb="8">
      <t>ジギョウ</t>
    </rPh>
    <rPh sb="9" eb="11">
      <t>カイガイ</t>
    </rPh>
    <phoneticPr fontId="3"/>
  </si>
  <si>
    <t>販路開拓支援事業（展示会）【県外】）</t>
    <rPh sb="0" eb="2">
      <t>ハンロ</t>
    </rPh>
    <rPh sb="2" eb="4">
      <t>カイタク</t>
    </rPh>
    <rPh sb="4" eb="6">
      <t>シエン</t>
    </rPh>
    <rPh sb="6" eb="8">
      <t>ジギョウ</t>
    </rPh>
    <rPh sb="9" eb="12">
      <t>テンジカイ</t>
    </rPh>
    <rPh sb="14" eb="16">
      <t>ケンガイ</t>
    </rPh>
    <phoneticPr fontId="3"/>
  </si>
  <si>
    <t>販路開拓支援事業（展示会【県内】）</t>
    <rPh sb="0" eb="2">
      <t>ハンロ</t>
    </rPh>
    <rPh sb="2" eb="4">
      <t>カイタク</t>
    </rPh>
    <rPh sb="4" eb="6">
      <t>シエン</t>
    </rPh>
    <rPh sb="6" eb="8">
      <t>ジギョウ</t>
    </rPh>
    <rPh sb="9" eb="12">
      <t>テンジカイ</t>
    </rPh>
    <rPh sb="13" eb="15">
      <t>ケンナイ</t>
    </rPh>
    <phoneticPr fontId="3"/>
  </si>
  <si>
    <t>販路開拓支援事業（オンライン商談会・展示会）</t>
    <rPh sb="14" eb="17">
      <t>ショウダンカイ</t>
    </rPh>
    <phoneticPr fontId="3"/>
  </si>
  <si>
    <t>ものづくり人材育成派遣研修助成事業(公的機関)</t>
    <rPh sb="18" eb="20">
      <t>コウテキ</t>
    </rPh>
    <rPh sb="20" eb="22">
      <t>キカン</t>
    </rPh>
    <phoneticPr fontId="3"/>
  </si>
  <si>
    <t>ものづくり人材育成派遣研修助成事業(民間企業)</t>
    <rPh sb="18" eb="20">
      <t>ミンカン</t>
    </rPh>
    <rPh sb="20" eb="22">
      <t>キギョウ</t>
    </rPh>
    <phoneticPr fontId="3"/>
  </si>
  <si>
    <t>販路開拓支援事業（展示会【参加のみ】）</t>
    <rPh sb="0" eb="2">
      <t>ハンロ</t>
    </rPh>
    <rPh sb="2" eb="4">
      <t>カイタク</t>
    </rPh>
    <rPh sb="4" eb="6">
      <t>シエン</t>
    </rPh>
    <rPh sb="6" eb="8">
      <t>ジギョウ</t>
    </rPh>
    <rPh sb="9" eb="12">
      <t>テンジカイ</t>
    </rPh>
    <rPh sb="13" eb="15">
      <t>サンカ</t>
    </rPh>
    <phoneticPr fontId="3"/>
  </si>
  <si>
    <t>大学校研修派遣事業</t>
    <phoneticPr fontId="3"/>
  </si>
  <si>
    <t>令和 　年 　月 　日</t>
    <rPh sb="0" eb="2">
      <t>レイ</t>
    </rPh>
    <rPh sb="4" eb="5">
      <t>ネン</t>
    </rPh>
    <rPh sb="7" eb="8">
      <t>ガツ</t>
    </rPh>
    <rPh sb="10" eb="11">
      <t>ニチ</t>
    </rPh>
    <phoneticPr fontId="3"/>
  </si>
  <si>
    <t>令和 　年 　月　 日</t>
    <rPh sb="4" eb="5">
      <t>ネン</t>
    </rPh>
    <rPh sb="7" eb="8">
      <t>ガツ</t>
    </rPh>
    <rPh sb="10" eb="11">
      <t>ニチ</t>
    </rPh>
    <phoneticPr fontId="3"/>
  </si>
  <si>
    <t>事業計画書</t>
    <phoneticPr fontId="3"/>
  </si>
  <si>
    <t>誓約書、役員名簿、市税の完納証明書（市役所納税課にて発行）</t>
    <rPh sb="4" eb="6">
      <t>ヤクイン</t>
    </rPh>
    <rPh sb="6" eb="8">
      <t>メイボ</t>
    </rPh>
    <rPh sb="9" eb="10">
      <t>シ</t>
    </rPh>
    <rPh sb="10" eb="11">
      <t>ゼイ</t>
    </rPh>
    <rPh sb="12" eb="14">
      <t>カンノウ</t>
    </rPh>
    <rPh sb="14" eb="17">
      <t>ショウメイショ</t>
    </rPh>
    <rPh sb="18" eb="21">
      <t>シヤクショ</t>
    </rPh>
    <rPh sb="21" eb="24">
      <t>ノウゼイカ</t>
    </rPh>
    <rPh sb="26" eb="28">
      <t>ハッコウ</t>
    </rPh>
    <phoneticPr fontId="3"/>
  </si>
  <si>
    <t>誓約書、役員名簿、市税の完納証明書（市役所納税課にて発行）</t>
    <phoneticPr fontId="3"/>
  </si>
  <si>
    <t>誓約書、役員名簿、市税の完納証明書（市役所納税課にて発行）</t>
    <phoneticPr fontId="3"/>
  </si>
  <si>
    <t>研修先企業の概要が分かる書類</t>
    <phoneticPr fontId="3"/>
  </si>
  <si>
    <t>令和　　年 　　月 　　日</t>
    <phoneticPr fontId="3"/>
  </si>
  <si>
    <t>https://www.city.nobeoka.miyazaki.jp/soshiki/21/3122.html</t>
    <phoneticPr fontId="3"/>
  </si>
  <si>
    <t>※R6年度から市税の完納証明書を申請者にて取得していただくことになりますのでご留意ください。（以下、市HPのURLをご参照ください。）</t>
    <rPh sb="3" eb="4">
      <t>ネン</t>
    </rPh>
    <rPh sb="4" eb="5">
      <t>ド</t>
    </rPh>
    <rPh sb="7" eb="8">
      <t>シ</t>
    </rPh>
    <rPh sb="8" eb="9">
      <t>ゼイ</t>
    </rPh>
    <rPh sb="10" eb="12">
      <t>カンノウ</t>
    </rPh>
    <rPh sb="12" eb="14">
      <t>ショウメイ</t>
    </rPh>
    <rPh sb="14" eb="15">
      <t>ショ</t>
    </rPh>
    <rPh sb="16" eb="19">
      <t>シンセイシャ</t>
    </rPh>
    <rPh sb="21" eb="23">
      <t>シュトク</t>
    </rPh>
    <rPh sb="39" eb="41">
      <t>リュウイ</t>
    </rPh>
    <rPh sb="47" eb="49">
      <t>イカ</t>
    </rPh>
    <rPh sb="50" eb="51">
      <t>シ</t>
    </rPh>
    <rPh sb="59" eb="61">
      <t>サンショウ</t>
    </rPh>
    <phoneticPr fontId="3"/>
  </si>
  <si>
    <t>令和7年　　月　　日</t>
    <rPh sb="3" eb="4">
      <t>ネン</t>
    </rPh>
    <rPh sb="6" eb="7">
      <t>ガツ</t>
    </rPh>
    <rPh sb="9" eb="10">
      <t>ニチ</t>
    </rPh>
    <phoneticPr fontId="3"/>
  </si>
  <si>
    <r>
      <t xml:space="preserve">  延</t>
    </r>
    <r>
      <rPr>
        <sz val="6"/>
        <color theme="1"/>
        <rFont val="ＭＳ 明朝"/>
        <family val="1"/>
        <charset val="128"/>
      </rPr>
      <t xml:space="preserve"> </t>
    </r>
    <r>
      <rPr>
        <sz val="12"/>
        <color theme="1"/>
        <rFont val="ＭＳ 明朝"/>
        <family val="1"/>
        <charset val="128"/>
      </rPr>
      <t>岡</t>
    </r>
    <r>
      <rPr>
        <sz val="6"/>
        <color theme="1"/>
        <rFont val="ＭＳ 明朝"/>
        <family val="1"/>
        <charset val="128"/>
      </rPr>
      <t xml:space="preserve"> </t>
    </r>
    <r>
      <rPr>
        <sz val="12"/>
        <color theme="1"/>
        <rFont val="ＭＳ 明朝"/>
        <family val="1"/>
        <charset val="128"/>
      </rPr>
      <t>市</t>
    </r>
    <r>
      <rPr>
        <sz val="6"/>
        <color theme="1"/>
        <rFont val="ＭＳ 明朝"/>
        <family val="1"/>
        <charset val="128"/>
      </rPr>
      <t xml:space="preserve"> </t>
    </r>
    <r>
      <rPr>
        <sz val="12"/>
        <color theme="1"/>
        <rFont val="ＭＳ 明朝"/>
        <family val="1"/>
        <charset val="128"/>
      </rPr>
      <t>長 三浦　久知　様</t>
    </r>
    <rPh sb="2" eb="3">
      <t>エン</t>
    </rPh>
    <rPh sb="4" eb="5">
      <t>オカ</t>
    </rPh>
    <rPh sb="6" eb="7">
      <t>シ</t>
    </rPh>
    <rPh sb="8" eb="9">
      <t>ナガ</t>
    </rPh>
    <rPh sb="10" eb="12">
      <t>ミウラ</t>
    </rPh>
    <rPh sb="13" eb="15">
      <t>ヒサトモ</t>
    </rPh>
    <rPh sb="16" eb="17">
      <t>サマ</t>
    </rPh>
    <phoneticPr fontId="3"/>
  </si>
  <si>
    <r>
      <t xml:space="preserve">  延</t>
    </r>
    <r>
      <rPr>
        <sz val="6"/>
        <color theme="1"/>
        <rFont val="ＭＳ 明朝"/>
        <family val="1"/>
        <charset val="128"/>
      </rPr>
      <t xml:space="preserve"> </t>
    </r>
    <r>
      <rPr>
        <sz val="12"/>
        <color theme="1"/>
        <rFont val="ＭＳ 明朝"/>
        <family val="1"/>
        <charset val="128"/>
      </rPr>
      <t>岡</t>
    </r>
    <r>
      <rPr>
        <sz val="6"/>
        <color theme="1"/>
        <rFont val="ＭＳ 明朝"/>
        <family val="1"/>
        <charset val="128"/>
      </rPr>
      <t xml:space="preserve"> </t>
    </r>
    <r>
      <rPr>
        <sz val="12"/>
        <color theme="1"/>
        <rFont val="ＭＳ 明朝"/>
        <family val="1"/>
        <charset val="128"/>
      </rPr>
      <t>市</t>
    </r>
    <r>
      <rPr>
        <sz val="6"/>
        <color theme="1"/>
        <rFont val="ＭＳ 明朝"/>
        <family val="1"/>
        <charset val="128"/>
      </rPr>
      <t xml:space="preserve"> </t>
    </r>
    <r>
      <rPr>
        <sz val="12"/>
        <color theme="1"/>
        <rFont val="ＭＳ 明朝"/>
        <family val="1"/>
        <charset val="128"/>
      </rPr>
      <t>長　三浦　久知　様</t>
    </r>
    <rPh sb="2" eb="3">
      <t>エン</t>
    </rPh>
    <rPh sb="4" eb="5">
      <t>オカ</t>
    </rPh>
    <rPh sb="6" eb="7">
      <t>シ</t>
    </rPh>
    <rPh sb="8" eb="9">
      <t>ナガ</t>
    </rPh>
    <rPh sb="10" eb="12">
      <t>ミウラ</t>
    </rPh>
    <rPh sb="13" eb="15">
      <t>ヒサトモ</t>
    </rPh>
    <rPh sb="16" eb="17">
      <t>サマ</t>
    </rPh>
    <phoneticPr fontId="3"/>
  </si>
  <si>
    <t xml:space="preserve">  延 岡 市 長　三浦　久知　様</t>
    <rPh sb="10" eb="12">
      <t>ミウラ</t>
    </rPh>
    <rPh sb="13" eb="15">
      <t>ヒサトモ</t>
    </rPh>
    <phoneticPr fontId="3"/>
  </si>
  <si>
    <t>令和７年度</t>
    <rPh sb="0" eb="1">
      <t>レイ</t>
    </rPh>
    <rPh sb="1" eb="2">
      <t>ワ</t>
    </rPh>
    <rPh sb="4" eb="5">
      <t>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</si>
</sst>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quot;(&quot;###,###&quot; 円 &quot;&quot;)&quot;"/>
    <numFmt numFmtId="177" formatCode="##&quot;　 　　名 &quot;"/>
    <numFmt numFmtId="178" formatCode="###,###"/>
    <numFmt numFmtId="179" formatCode="###,###&quot; 円 &quot;"/>
    <numFmt numFmtId="180" formatCode="###,###&quot;円&quot;"/>
    <numFmt numFmtId="181" formatCode="#,##0_);[Red]\(#,##0\)"/>
    <numFmt numFmtId="182" formatCode="m&quot;月&quot;d&quot;日&quot;;@"/>
    <numFmt numFmtId="183" formatCode="0.0_);[Red]\(0.0\)"/>
    <numFmt numFmtId="184" formatCode="&quot;中小企業&quot;######"/>
  </numFmts>
  <fonts count="47" x14ac:knownFonts="1">
    <font>
      <sz val="11"/>
      <color theme="1"/>
      <name val="ＭＳ Ｐゴシック"/>
      <family val="3"/>
    </font>
    <font>
      <sz val="11"/>
      <name val="ＭＳ Ｐゴシック"/>
      <family val="3"/>
    </font>
    <font>
      <sz val="11"/>
      <color theme="1"/>
      <name val="ＭＳ Ｐゴシック"/>
      <family val="3"/>
      <charset val="128"/>
    </font>
    <font>
      <sz val="6"/>
      <name val="ＭＳ Ｐゴシック"/>
      <family val="3"/>
    </font>
    <font>
      <sz val="12"/>
      <color theme="1"/>
      <name val="メイリオ"/>
      <family val="3"/>
    </font>
    <font>
      <sz val="14"/>
      <color theme="1"/>
      <name val="メイリオ"/>
      <family val="3"/>
    </font>
    <font>
      <sz val="11"/>
      <color theme="1" tint="0.249977111117893"/>
      <name val="メイリオ"/>
      <family val="3"/>
    </font>
    <font>
      <sz val="11"/>
      <color theme="1"/>
      <name val="メイリオ"/>
      <family val="3"/>
    </font>
    <font>
      <sz val="10"/>
      <color theme="1"/>
      <name val="メイリオ"/>
      <family val="3"/>
    </font>
    <font>
      <sz val="8"/>
      <color theme="1" tint="0.249977111117893"/>
      <name val="メイリオ"/>
      <family val="3"/>
    </font>
    <font>
      <sz val="14"/>
      <color theme="1" tint="0.249977111117893"/>
      <name val="メイリオ"/>
      <family val="3"/>
    </font>
    <font>
      <sz val="11"/>
      <color theme="0"/>
      <name val="ＭＳ Ｐゴシック"/>
      <family val="3"/>
    </font>
    <font>
      <sz val="8"/>
      <color rgb="FFFF0000"/>
      <name val="ＭＳ Ｐゴシック"/>
      <family val="3"/>
    </font>
    <font>
      <sz val="10"/>
      <color theme="1"/>
      <name val="ＭＳ 明朝"/>
      <family val="1"/>
    </font>
    <font>
      <sz val="10"/>
      <color theme="1"/>
      <name val="ＭＳ Ｐゴシック"/>
      <family val="3"/>
    </font>
    <font>
      <sz val="18"/>
      <color theme="1"/>
      <name val="Meiryo UI"/>
      <family val="3"/>
    </font>
    <font>
      <sz val="11"/>
      <color theme="1"/>
      <name val="ＭＳ 明朝"/>
      <family val="1"/>
    </font>
    <font>
      <sz val="12"/>
      <color theme="1"/>
      <name val="ＭＳ 明朝"/>
      <family val="1"/>
    </font>
    <font>
      <sz val="9"/>
      <color theme="1"/>
      <name val="ＭＳ 明朝"/>
      <family val="1"/>
    </font>
    <font>
      <sz val="14"/>
      <color theme="1"/>
      <name val="ＭＳ 明朝"/>
      <family val="1"/>
    </font>
    <font>
      <sz val="16"/>
      <color theme="1"/>
      <name val="ＭＳ 明朝"/>
      <family val="1"/>
    </font>
    <font>
      <sz val="16"/>
      <name val="ＭＳ 明朝"/>
      <family val="1"/>
    </font>
    <font>
      <sz val="14"/>
      <name val="ＭＳ 明朝"/>
      <family val="1"/>
    </font>
    <font>
      <sz val="11"/>
      <name val="ＭＳ 明朝"/>
      <family val="1"/>
    </font>
    <font>
      <sz val="12"/>
      <name val="ＭＳ 明朝"/>
      <family val="1"/>
    </font>
    <font>
      <sz val="14"/>
      <name val="ＭＳ Ｐゴシック"/>
      <family val="3"/>
    </font>
    <font>
      <sz val="10"/>
      <name val="ＭＳ Ｐゴシック"/>
      <family val="3"/>
    </font>
    <font>
      <sz val="12"/>
      <name val="ＭＳ Ｐゴシック"/>
      <family val="3"/>
    </font>
    <font>
      <sz val="9"/>
      <color theme="1"/>
      <name val="ＭＳ Ｐゴシック"/>
      <family val="3"/>
    </font>
    <font>
      <sz val="9"/>
      <name val="ＭＳ 明朝"/>
      <family val="1"/>
    </font>
    <font>
      <sz val="6"/>
      <color theme="1"/>
      <name val="ＭＳ 明朝"/>
      <family val="1"/>
      <charset val="128"/>
    </font>
    <font>
      <sz val="12"/>
      <color theme="1"/>
      <name val="ＭＳ 明朝"/>
      <family val="1"/>
      <charset val="128"/>
    </font>
    <font>
      <sz val="11"/>
      <color rgb="FFFF0000"/>
      <name val="メイリオ"/>
      <family val="3"/>
      <charset val="128"/>
    </font>
    <font>
      <sz val="11"/>
      <color theme="1"/>
      <name val="メイリオ"/>
      <family val="3"/>
      <charset val="128"/>
    </font>
    <font>
      <strike/>
      <sz val="12"/>
      <color theme="1"/>
      <name val="ＭＳ 明朝"/>
      <family val="1"/>
      <charset val="128"/>
    </font>
    <font>
      <sz val="9"/>
      <color indexed="8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2"/>
      <name val="ＭＳ 明朝"/>
      <family val="1"/>
      <charset val="128"/>
    </font>
    <font>
      <sz val="16"/>
      <name val="ＭＳ 明朝"/>
      <family val="1"/>
      <charset val="128"/>
    </font>
    <font>
      <sz val="14"/>
      <name val="ＭＳ Ｐゴシック"/>
      <family val="3"/>
      <charset val="128"/>
    </font>
    <font>
      <sz val="6"/>
      <name val="ＭＳ Ｐゴシック"/>
      <family val="3"/>
      <charset val="128"/>
      <scheme val="minor"/>
    </font>
    <font>
      <sz val="11"/>
      <name val="ＭＳ Ｐ明朝"/>
      <family val="1"/>
      <charset val="128"/>
    </font>
    <font>
      <sz val="10"/>
      <color theme="1"/>
      <name val="メイリオ"/>
      <family val="3"/>
      <charset val="128"/>
    </font>
    <font>
      <sz val="11"/>
      <color rgb="FFFF0000"/>
      <name val="メイリオ"/>
      <family val="3"/>
    </font>
    <font>
      <u/>
      <sz val="11"/>
      <color theme="10"/>
      <name val="ＭＳ Ｐゴシック"/>
      <family val="3"/>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66"/>
        <bgColor indexed="64"/>
      </patternFill>
    </fill>
    <fill>
      <patternFill patternType="solid">
        <fgColor indexed="9"/>
        <bgColor indexed="64"/>
      </patternFill>
    </fill>
  </fills>
  <borders count="89">
    <border>
      <left/>
      <right/>
      <top/>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hair">
        <color indexed="64"/>
      </right>
      <top style="medium">
        <color auto="1"/>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right/>
      <top style="medium">
        <color indexed="64"/>
      </top>
      <bottom style="medium">
        <color indexed="64"/>
      </bottom>
      <diagonal/>
    </border>
    <border>
      <left style="hair">
        <color indexed="64"/>
      </left>
      <right/>
      <top/>
      <bottom/>
      <diagonal/>
    </border>
    <border>
      <left/>
      <right/>
      <top style="hair">
        <color indexed="64"/>
      </top>
      <bottom/>
      <diagonal/>
    </border>
    <border>
      <left/>
      <right/>
      <top/>
      <bottom style="thin">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hair">
        <color indexed="64"/>
      </left>
      <right style="medium">
        <color indexed="64"/>
      </right>
      <top/>
      <bottom/>
      <diagonal/>
    </border>
    <border>
      <left/>
      <right style="medium">
        <color indexed="64"/>
      </right>
      <top style="hair">
        <color indexed="64"/>
      </top>
      <bottom/>
      <diagonal/>
    </border>
    <border>
      <left/>
      <right style="medium">
        <color indexed="64"/>
      </right>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bottom style="hair">
        <color indexed="64"/>
      </bottom>
      <diagonal/>
    </border>
    <border>
      <left style="hair">
        <color indexed="64"/>
      </left>
      <right style="medium">
        <color indexed="64"/>
      </right>
      <top/>
      <bottom style="thin">
        <color indexed="64"/>
      </bottom>
      <diagonal/>
    </border>
    <border>
      <left/>
      <right style="medium">
        <color indexed="64"/>
      </right>
      <top/>
      <bottom style="hair">
        <color indexed="64"/>
      </bottom>
      <diagonal/>
    </border>
    <border>
      <left style="hair">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right/>
      <top style="thin">
        <color indexed="64"/>
      </top>
      <bottom/>
      <diagonal style="thin">
        <color indexed="64"/>
      </diagonal>
    </border>
    <border diagonalUp="1">
      <left/>
      <right/>
      <top/>
      <bottom style="thin">
        <color indexed="64"/>
      </bottom>
      <diagonal style="thin">
        <color indexed="64"/>
      </diagonal>
    </border>
    <border>
      <left/>
      <right/>
      <top style="medium">
        <color auto="1"/>
      </top>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right/>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hair">
        <color indexed="64"/>
      </bottom>
      <diagonal/>
    </border>
    <border>
      <left style="thin">
        <color indexed="64"/>
      </left>
      <right/>
      <top style="medium">
        <color indexed="64"/>
      </top>
      <bottom/>
      <diagonal/>
    </border>
    <border>
      <left style="thin">
        <color indexed="64"/>
      </left>
      <right/>
      <top style="medium">
        <color indexed="64"/>
      </top>
      <bottom style="dashDot">
        <color indexed="64"/>
      </bottom>
      <diagonal/>
    </border>
    <border>
      <left style="thin">
        <color indexed="64"/>
      </left>
      <right/>
      <top/>
      <bottom style="medium">
        <color indexed="64"/>
      </bottom>
      <diagonal/>
    </border>
    <border>
      <left/>
      <right/>
      <top style="medium">
        <color indexed="64"/>
      </top>
      <bottom style="hair">
        <color indexed="64"/>
      </bottom>
      <diagonal/>
    </border>
    <border>
      <left/>
      <right style="medium">
        <color indexed="64"/>
      </right>
      <top style="medium">
        <color indexed="64"/>
      </top>
      <bottom/>
      <diagonal/>
    </border>
    <border>
      <left/>
      <right/>
      <top style="medium">
        <color indexed="64"/>
      </top>
      <bottom style="dashDot">
        <color indexed="64"/>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style="hair">
        <color indexed="64"/>
      </left>
      <right style="medium">
        <color indexed="64"/>
      </right>
      <top style="hair">
        <color indexed="64"/>
      </top>
      <bottom/>
      <diagonal/>
    </border>
    <border>
      <left style="hair">
        <color indexed="64"/>
      </left>
      <right/>
      <top style="hair">
        <color indexed="64"/>
      </top>
      <bottom/>
      <diagonal/>
    </border>
    <border>
      <left style="medium">
        <color indexed="64"/>
      </left>
      <right/>
      <top style="thin">
        <color indexed="64"/>
      </top>
      <bottom/>
      <diagonal/>
    </border>
    <border>
      <left style="hair">
        <color indexed="64"/>
      </left>
      <right/>
      <top style="thin">
        <color indexed="64"/>
      </top>
      <bottom/>
      <diagonal/>
    </border>
  </borders>
  <cellStyleXfs count="12">
    <xf numFmtId="0" fontId="0" fillId="0" borderId="0"/>
    <xf numFmtId="38" fontId="1" fillId="0" borderId="0" applyFont="0" applyFill="0" applyBorder="0" applyAlignment="0" applyProtection="0"/>
    <xf numFmtId="38" fontId="1" fillId="0" borderId="0" applyFill="0" applyBorder="0" applyAlignment="0" applyProtection="0">
      <alignment vertical="center"/>
    </xf>
    <xf numFmtId="0" fontId="1" fillId="0" borderId="0"/>
    <xf numFmtId="0" fontId="1" fillId="0" borderId="0"/>
    <xf numFmtId="0" fontId="1" fillId="0" borderId="0">
      <alignment vertical="center"/>
    </xf>
    <xf numFmtId="0" fontId="1" fillId="0" borderId="0">
      <alignment vertical="center"/>
    </xf>
    <xf numFmtId="0" fontId="2" fillId="0" borderId="0"/>
    <xf numFmtId="38" fontId="2" fillId="0" borderId="0" applyFont="0" applyFill="0" applyBorder="0" applyAlignment="0" applyProtection="0">
      <alignment vertical="center"/>
    </xf>
    <xf numFmtId="0" fontId="36" fillId="0" borderId="0"/>
    <xf numFmtId="38" fontId="36" fillId="0" borderId="0" applyFont="0" applyFill="0" applyBorder="0" applyAlignment="0" applyProtection="0"/>
    <xf numFmtId="0" fontId="46" fillId="0" borderId="0" applyNumberFormat="0" applyFill="0" applyBorder="0" applyAlignment="0" applyProtection="0"/>
  </cellStyleXfs>
  <cellXfs count="541">
    <xf numFmtId="0" fontId="0" fillId="0" borderId="0" xfId="0"/>
    <xf numFmtId="0" fontId="0" fillId="2" borderId="0" xfId="0" applyFill="1"/>
    <xf numFmtId="0" fontId="0" fillId="2" borderId="0" xfId="0" applyFill="1" applyAlignment="1">
      <alignment shrinkToFit="1"/>
    </xf>
    <xf numFmtId="0" fontId="4" fillId="2" borderId="0" xfId="0" applyFont="1" applyFill="1"/>
    <xf numFmtId="0" fontId="5" fillId="2" borderId="0" xfId="0" applyFont="1" applyFill="1"/>
    <xf numFmtId="0" fontId="6" fillId="2" borderId="0" xfId="0" applyFont="1" applyFill="1"/>
    <xf numFmtId="0" fontId="6" fillId="2" borderId="0" xfId="0" applyFont="1" applyFill="1" applyAlignment="1">
      <alignment shrinkToFit="1"/>
    </xf>
    <xf numFmtId="0" fontId="6" fillId="2" borderId="0" xfId="0" applyFont="1" applyFill="1" applyBorder="1"/>
    <xf numFmtId="0" fontId="7" fillId="2" borderId="0" xfId="0" applyFont="1" applyFill="1" applyBorder="1"/>
    <xf numFmtId="0" fontId="7" fillId="2" borderId="0" xfId="0" applyFont="1" applyFill="1"/>
    <xf numFmtId="0" fontId="7" fillId="2" borderId="1" xfId="0" applyNumberFormat="1" applyFont="1" applyFill="1" applyBorder="1" applyAlignment="1">
      <alignment horizontal="left" vertical="center" shrinkToFit="1"/>
    </xf>
    <xf numFmtId="0" fontId="7" fillId="2" borderId="0" xfId="0" applyFont="1" applyFill="1" applyAlignment="1">
      <alignment horizontal="left" vertical="center" shrinkToFit="1"/>
    </xf>
    <xf numFmtId="49" fontId="7" fillId="2" borderId="1" xfId="0" applyNumberFormat="1" applyFont="1" applyFill="1" applyBorder="1" applyAlignment="1">
      <alignment horizontal="left" vertical="center" shrinkToFit="1"/>
    </xf>
    <xf numFmtId="0" fontId="7" fillId="2" borderId="0" xfId="0" applyFont="1" applyFill="1" applyBorder="1" applyAlignment="1">
      <alignment horizontal="left" vertical="center" shrinkToFit="1"/>
    </xf>
    <xf numFmtId="0" fontId="4" fillId="2" borderId="0" xfId="0" applyFont="1" applyFill="1" applyAlignment="1">
      <alignment horizontal="left" vertical="center" shrinkToFit="1"/>
    </xf>
    <xf numFmtId="0" fontId="0" fillId="2" borderId="0" xfId="0" applyFill="1" applyBorder="1"/>
    <xf numFmtId="0" fontId="6" fillId="2" borderId="0" xfId="0" applyFont="1" applyFill="1" applyAlignment="1">
      <alignment vertical="center" shrinkToFit="1"/>
    </xf>
    <xf numFmtId="0" fontId="9" fillId="2" borderId="0" xfId="0" applyFont="1" applyFill="1" applyAlignment="1">
      <alignment horizontal="right" vertical="top"/>
    </xf>
    <xf numFmtId="0" fontId="6" fillId="2" borderId="0" xfId="0" applyFont="1" applyFill="1" applyAlignment="1">
      <alignment vertical="center"/>
    </xf>
    <xf numFmtId="0" fontId="6" fillId="2" borderId="0" xfId="0" applyFont="1" applyFill="1" applyAlignment="1">
      <alignment horizontal="left" shrinkToFit="1"/>
    </xf>
    <xf numFmtId="0" fontId="10" fillId="2" borderId="0" xfId="0" applyFont="1" applyFill="1"/>
    <xf numFmtId="0" fontId="5" fillId="2" borderId="0" xfId="0" applyFont="1" applyFill="1" applyAlignment="1">
      <alignment shrinkToFit="1"/>
    </xf>
    <xf numFmtId="38" fontId="7" fillId="3" borderId="1" xfId="8" applyFont="1" applyFill="1" applyBorder="1" applyAlignment="1">
      <alignment horizontal="left" vertical="center" shrinkToFit="1"/>
    </xf>
    <xf numFmtId="49" fontId="7" fillId="2" borderId="0" xfId="0" applyNumberFormat="1" applyFont="1" applyFill="1" applyAlignment="1">
      <alignment horizontal="left" vertical="center" shrinkToFit="1"/>
    </xf>
    <xf numFmtId="181" fontId="7" fillId="2" borderId="1" xfId="0" applyNumberFormat="1" applyFont="1" applyFill="1" applyBorder="1" applyAlignment="1">
      <alignment horizontal="left" vertical="center" shrinkToFit="1"/>
    </xf>
    <xf numFmtId="58" fontId="7" fillId="2" borderId="0" xfId="0" applyNumberFormat="1" applyFont="1" applyFill="1" applyBorder="1" applyAlignment="1">
      <alignment horizontal="left" vertical="center" shrinkToFit="1"/>
    </xf>
    <xf numFmtId="58" fontId="4" fillId="2" borderId="0" xfId="0" applyNumberFormat="1" applyFont="1" applyFill="1" applyBorder="1" applyAlignment="1">
      <alignment horizontal="left" vertical="center" shrinkToFit="1"/>
    </xf>
    <xf numFmtId="0" fontId="12" fillId="2" borderId="0" xfId="0" applyFont="1" applyFill="1" applyAlignment="1">
      <alignment horizontal="center" vertical="center" shrinkToFit="1"/>
    </xf>
    <xf numFmtId="0" fontId="0" fillId="2" borderId="0" xfId="0" applyFill="1" applyAlignment="1">
      <alignment horizontal="left"/>
    </xf>
    <xf numFmtId="0" fontId="9" fillId="2" borderId="0" xfId="0" applyFont="1" applyFill="1" applyAlignment="1">
      <alignment horizontal="right" vertical="top" shrinkToFit="1"/>
    </xf>
    <xf numFmtId="0" fontId="13" fillId="0" borderId="0" xfId="0" applyFont="1" applyAlignment="1">
      <alignment horizontal="left" vertical="center"/>
    </xf>
    <xf numFmtId="0" fontId="14" fillId="2" borderId="0" xfId="0" applyFont="1" applyFill="1" applyAlignment="1">
      <alignment vertical="center"/>
    </xf>
    <xf numFmtId="58" fontId="7" fillId="2" borderId="1" xfId="0" applyNumberFormat="1" applyFont="1" applyFill="1" applyBorder="1" applyAlignment="1">
      <alignment horizontal="left" vertical="center" shrinkToFit="1"/>
    </xf>
    <xf numFmtId="0" fontId="0" fillId="2" borderId="0" xfId="0" applyFill="1" applyAlignment="1"/>
    <xf numFmtId="0" fontId="15" fillId="2" borderId="0" xfId="0" applyFont="1" applyFill="1"/>
    <xf numFmtId="0" fontId="4" fillId="2" borderId="5" xfId="0" applyFont="1" applyFill="1" applyBorder="1" applyAlignment="1">
      <alignment horizontal="left" indent="1"/>
    </xf>
    <xf numFmtId="0" fontId="4" fillId="2" borderId="10" xfId="0" applyFont="1" applyFill="1" applyBorder="1" applyAlignment="1">
      <alignment horizontal="left" indent="1"/>
    </xf>
    <xf numFmtId="0" fontId="7" fillId="2" borderId="15" xfId="0" applyFont="1" applyFill="1" applyBorder="1" applyAlignment="1">
      <alignment horizontal="center" vertical="center"/>
    </xf>
    <xf numFmtId="0" fontId="4" fillId="2" borderId="18" xfId="0" applyFont="1" applyFill="1" applyBorder="1" applyAlignment="1">
      <alignment horizontal="left" indent="1"/>
    </xf>
    <xf numFmtId="0" fontId="7" fillId="4" borderId="19" xfId="0" applyFont="1" applyFill="1" applyBorder="1" applyAlignment="1">
      <alignment horizontal="left" indent="1"/>
    </xf>
    <xf numFmtId="0" fontId="7" fillId="2" borderId="20" xfId="0" applyFont="1" applyFill="1" applyBorder="1" applyAlignment="1">
      <alignment horizontal="left" indent="1"/>
    </xf>
    <xf numFmtId="0" fontId="7" fillId="2" borderId="0" xfId="0" applyFont="1" applyFill="1" applyBorder="1" applyAlignment="1">
      <alignment horizontal="left" indent="1"/>
    </xf>
    <xf numFmtId="0" fontId="7" fillId="2" borderId="21" xfId="0" applyFont="1" applyFill="1" applyBorder="1" applyAlignment="1">
      <alignment horizontal="left" indent="1"/>
    </xf>
    <xf numFmtId="0" fontId="7" fillId="4" borderId="22" xfId="0" applyFont="1" applyFill="1" applyBorder="1" applyAlignment="1">
      <alignment horizontal="left" indent="1"/>
    </xf>
    <xf numFmtId="0" fontId="7" fillId="4" borderId="23" xfId="0" applyFont="1" applyFill="1" applyBorder="1" applyAlignment="1">
      <alignment horizontal="left" indent="1"/>
    </xf>
    <xf numFmtId="0" fontId="7" fillId="2" borderId="25" xfId="0" applyFont="1" applyFill="1" applyBorder="1" applyAlignment="1">
      <alignment horizontal="left" indent="1"/>
    </xf>
    <xf numFmtId="0" fontId="4" fillId="2" borderId="26" xfId="0" applyFont="1" applyFill="1" applyBorder="1" applyAlignment="1">
      <alignment horizontal="left" indent="1"/>
    </xf>
    <xf numFmtId="0" fontId="7" fillId="4" borderId="27" xfId="0" applyFont="1" applyFill="1" applyBorder="1" applyAlignment="1">
      <alignment horizontal="left" indent="1"/>
    </xf>
    <xf numFmtId="0" fontId="7" fillId="2" borderId="28" xfId="0" applyFont="1" applyFill="1" applyBorder="1" applyAlignment="1">
      <alignment horizontal="left" indent="1"/>
    </xf>
    <xf numFmtId="0" fontId="7" fillId="2" borderId="4" xfId="0" applyFont="1" applyFill="1" applyBorder="1" applyAlignment="1">
      <alignment horizontal="left" indent="1"/>
    </xf>
    <xf numFmtId="0" fontId="7" fillId="2" borderId="29" xfId="0" applyFont="1" applyFill="1" applyBorder="1" applyAlignment="1">
      <alignment horizontal="left" indent="1"/>
    </xf>
    <xf numFmtId="0" fontId="7" fillId="4" borderId="30" xfId="0" applyFont="1" applyFill="1" applyBorder="1" applyAlignment="1">
      <alignment horizontal="left" indent="1"/>
    </xf>
    <xf numFmtId="0" fontId="7" fillId="4" borderId="31" xfId="0" applyFont="1" applyFill="1" applyBorder="1" applyAlignment="1">
      <alignment horizontal="left" indent="1"/>
    </xf>
    <xf numFmtId="0" fontId="7" fillId="2" borderId="27" xfId="0" applyFont="1" applyFill="1" applyBorder="1" applyAlignment="1">
      <alignment horizontal="left" indent="1"/>
    </xf>
    <xf numFmtId="0" fontId="7" fillId="2" borderId="32" xfId="0" applyFont="1" applyFill="1" applyBorder="1" applyAlignment="1">
      <alignment horizontal="left" indent="1"/>
    </xf>
    <xf numFmtId="0" fontId="7" fillId="2" borderId="34" xfId="0" applyFont="1" applyFill="1" applyBorder="1" applyAlignment="1">
      <alignment horizontal="left" indent="1"/>
    </xf>
    <xf numFmtId="0" fontId="7" fillId="2" borderId="0" xfId="0" applyFont="1" applyFill="1" applyAlignment="1">
      <alignment horizontal="left" indent="1"/>
    </xf>
    <xf numFmtId="0" fontId="16" fillId="2" borderId="0" xfId="0" applyFont="1" applyFill="1"/>
    <xf numFmtId="0" fontId="16" fillId="2" borderId="0" xfId="0" applyFont="1" applyFill="1" applyAlignment="1">
      <alignment vertical="center"/>
    </xf>
    <xf numFmtId="0" fontId="16" fillId="2" borderId="36" xfId="0" applyFont="1" applyFill="1" applyBorder="1"/>
    <xf numFmtId="0" fontId="17" fillId="2" borderId="36" xfId="0" applyFont="1" applyFill="1" applyBorder="1" applyAlignment="1">
      <alignment horizontal="left" vertical="center"/>
    </xf>
    <xf numFmtId="0" fontId="17" fillId="2" borderId="36" xfId="0" applyFont="1" applyFill="1" applyBorder="1" applyAlignment="1">
      <alignment vertical="top"/>
    </xf>
    <xf numFmtId="0" fontId="16" fillId="2" borderId="36" xfId="0" applyFont="1" applyFill="1" applyBorder="1" applyAlignment="1">
      <alignment vertical="top" wrapText="1"/>
    </xf>
    <xf numFmtId="49" fontId="17" fillId="2" borderId="36" xfId="0" applyNumberFormat="1" applyFont="1" applyFill="1" applyBorder="1" applyAlignment="1">
      <alignment horizontal="right" vertical="top"/>
    </xf>
    <xf numFmtId="0" fontId="17" fillId="2" borderId="36" xfId="0" applyFont="1" applyFill="1" applyBorder="1" applyAlignment="1">
      <alignment vertical="center"/>
    </xf>
    <xf numFmtId="0" fontId="16" fillId="2" borderId="37" xfId="0" applyFont="1" applyFill="1" applyBorder="1"/>
    <xf numFmtId="0" fontId="17" fillId="2" borderId="38" xfId="0" applyFont="1" applyFill="1" applyBorder="1" applyAlignment="1">
      <alignment horizontal="center" vertical="center"/>
    </xf>
    <xf numFmtId="0" fontId="17" fillId="2" borderId="0" xfId="0" applyFont="1" applyFill="1" applyBorder="1" applyAlignment="1">
      <alignment horizontal="center" vertical="center"/>
    </xf>
    <xf numFmtId="0" fontId="16" fillId="2" borderId="0" xfId="0" applyFont="1" applyFill="1" applyBorder="1"/>
    <xf numFmtId="0" fontId="17" fillId="2" borderId="0" xfId="0" applyFont="1" applyFill="1" applyBorder="1" applyAlignment="1">
      <alignment horizontal="center"/>
    </xf>
    <xf numFmtId="0" fontId="17" fillId="2" borderId="0" xfId="0" applyFont="1" applyFill="1" applyBorder="1" applyAlignment="1">
      <alignment horizontal="left" vertical="center"/>
    </xf>
    <xf numFmtId="0" fontId="16" fillId="2" borderId="0" xfId="0" applyFont="1" applyFill="1" applyBorder="1" applyAlignment="1">
      <alignment vertical="top" wrapText="1"/>
    </xf>
    <xf numFmtId="0" fontId="17" fillId="2" borderId="0" xfId="0" applyFont="1" applyFill="1" applyBorder="1" applyAlignment="1">
      <alignment vertical="top"/>
    </xf>
    <xf numFmtId="0" fontId="17" fillId="2" borderId="0" xfId="0" applyFont="1" applyFill="1" applyBorder="1" applyAlignment="1">
      <alignment vertical="center"/>
    </xf>
    <xf numFmtId="0" fontId="17" fillId="2" borderId="0" xfId="0" applyFont="1" applyFill="1" applyBorder="1" applyAlignment="1">
      <alignment horizontal="right" vertical="center"/>
    </xf>
    <xf numFmtId="0" fontId="16" fillId="2" borderId="21" xfId="0" applyFont="1" applyFill="1" applyBorder="1"/>
    <xf numFmtId="0" fontId="17" fillId="2" borderId="0" xfId="0" applyFont="1" applyFill="1" applyBorder="1" applyAlignment="1">
      <alignment vertical="top" wrapText="1"/>
    </xf>
    <xf numFmtId="0" fontId="17" fillId="2" borderId="0" xfId="0" applyFont="1" applyFill="1" applyBorder="1"/>
    <xf numFmtId="0" fontId="16" fillId="2" borderId="38" xfId="0" applyFont="1" applyFill="1" applyBorder="1"/>
    <xf numFmtId="0" fontId="16" fillId="2" borderId="0" xfId="0" applyFont="1" applyFill="1" applyBorder="1" applyAlignment="1">
      <alignment horizontal="center"/>
    </xf>
    <xf numFmtId="0" fontId="17" fillId="2" borderId="0" xfId="0" applyFont="1" applyFill="1" applyBorder="1" applyAlignment="1">
      <alignment horizontal="left" vertical="center" shrinkToFit="1"/>
    </xf>
    <xf numFmtId="58" fontId="17" fillId="2" borderId="0" xfId="0" applyNumberFormat="1" applyFont="1" applyFill="1" applyBorder="1" applyAlignment="1">
      <alignment horizontal="left" vertical="center"/>
    </xf>
    <xf numFmtId="58" fontId="16" fillId="2" borderId="0" xfId="0" applyNumberFormat="1" applyFont="1" applyFill="1" applyAlignment="1">
      <alignment horizontal="right"/>
    </xf>
    <xf numFmtId="0" fontId="16" fillId="2" borderId="38" xfId="0" applyFont="1" applyFill="1" applyBorder="1" applyAlignment="1">
      <alignment horizontal="right"/>
    </xf>
    <xf numFmtId="0" fontId="16" fillId="2" borderId="0" xfId="0" applyFont="1" applyFill="1" applyBorder="1" applyAlignment="1">
      <alignment horizontal="left"/>
    </xf>
    <xf numFmtId="0" fontId="16" fillId="2" borderId="0" xfId="0" applyNumberFormat="1" applyFont="1" applyFill="1" applyAlignment="1">
      <alignment horizontal="right"/>
    </xf>
    <xf numFmtId="182" fontId="16" fillId="2" borderId="39" xfId="0" applyNumberFormat="1" applyFont="1" applyFill="1" applyBorder="1" applyAlignment="1">
      <alignment horizontal="left"/>
    </xf>
    <xf numFmtId="0" fontId="16" fillId="2" borderId="40" xfId="0" applyFont="1" applyFill="1" applyBorder="1"/>
    <xf numFmtId="0" fontId="16" fillId="2" borderId="40" xfId="0" applyFont="1" applyFill="1" applyBorder="1" applyAlignment="1">
      <alignment horizontal="right"/>
    </xf>
    <xf numFmtId="0" fontId="18" fillId="2" borderId="40" xfId="0" applyFont="1" applyFill="1" applyBorder="1" applyAlignment="1">
      <alignment vertical="center" shrinkToFit="1"/>
    </xf>
    <xf numFmtId="0" fontId="17" fillId="2" borderId="40" xfId="0" applyFont="1" applyFill="1" applyBorder="1" applyAlignment="1">
      <alignment vertical="top" wrapText="1"/>
    </xf>
    <xf numFmtId="0" fontId="16" fillId="2" borderId="40" xfId="0" applyFont="1" applyFill="1" applyBorder="1" applyAlignment="1">
      <alignment vertical="top" wrapText="1"/>
    </xf>
    <xf numFmtId="0" fontId="16" fillId="2" borderId="40" xfId="0" applyFont="1" applyFill="1" applyBorder="1" applyAlignment="1">
      <alignment vertical="center"/>
    </xf>
    <xf numFmtId="0" fontId="16" fillId="2" borderId="41" xfId="0" applyFont="1" applyFill="1" applyBorder="1" applyAlignment="1">
      <alignment horizontal="right"/>
    </xf>
    <xf numFmtId="182" fontId="16" fillId="2" borderId="0" xfId="0" applyNumberFormat="1" applyFont="1" applyFill="1" applyAlignment="1">
      <alignment horizontal="left"/>
    </xf>
    <xf numFmtId="0" fontId="16" fillId="2" borderId="0" xfId="0" applyFont="1" applyFill="1" applyAlignment="1">
      <alignment horizontal="left" vertical="top" wrapText="1"/>
    </xf>
    <xf numFmtId="0" fontId="17" fillId="2" borderId="42" xfId="0" applyFont="1" applyFill="1" applyBorder="1" applyAlignment="1"/>
    <xf numFmtId="0" fontId="16" fillId="2" borderId="0" xfId="0" applyFont="1" applyFill="1" applyBorder="1" applyAlignment="1">
      <alignment vertical="top"/>
    </xf>
    <xf numFmtId="0" fontId="16" fillId="2" borderId="0" xfId="0" applyFont="1" applyFill="1" applyBorder="1" applyAlignment="1">
      <alignment horizontal="left" vertical="top"/>
    </xf>
    <xf numFmtId="0" fontId="17" fillId="2" borderId="42" xfId="0" applyFont="1" applyFill="1" applyBorder="1" applyAlignment="1">
      <alignment vertical="center"/>
    </xf>
    <xf numFmtId="0" fontId="16" fillId="2" borderId="42" xfId="0" applyFont="1" applyFill="1" applyBorder="1"/>
    <xf numFmtId="0" fontId="20" fillId="2" borderId="0" xfId="0" applyFont="1" applyFill="1" applyBorder="1" applyAlignment="1">
      <alignment horizontal="center" vertical="center"/>
    </xf>
    <xf numFmtId="0" fontId="16" fillId="2" borderId="50" xfId="0" applyFont="1" applyFill="1" applyBorder="1"/>
    <xf numFmtId="0" fontId="17" fillId="2" borderId="44" xfId="0" applyFont="1" applyFill="1" applyBorder="1" applyAlignment="1">
      <alignment horizontal="right" vertical="center" wrapText="1"/>
    </xf>
    <xf numFmtId="38" fontId="17" fillId="2" borderId="44" xfId="8" applyFont="1" applyFill="1" applyBorder="1" applyAlignment="1">
      <alignment vertical="center" wrapText="1"/>
    </xf>
    <xf numFmtId="0" fontId="16" fillId="2" borderId="53" xfId="0" applyFont="1" applyFill="1" applyBorder="1" applyAlignment="1">
      <alignment horizontal="right" vertical="center"/>
    </xf>
    <xf numFmtId="38" fontId="17" fillId="2" borderId="54" xfId="8" applyFont="1" applyFill="1" applyBorder="1" applyAlignment="1">
      <alignment vertical="center"/>
    </xf>
    <xf numFmtId="0" fontId="16" fillId="2" borderId="39" xfId="0" applyFont="1" applyFill="1" applyBorder="1" applyAlignment="1">
      <alignment horizontal="right"/>
    </xf>
    <xf numFmtId="0" fontId="16" fillId="2" borderId="41" xfId="0" applyFont="1" applyFill="1" applyBorder="1"/>
    <xf numFmtId="0" fontId="1" fillId="2" borderId="0" xfId="3" applyFill="1"/>
    <xf numFmtId="38" fontId="1" fillId="2" borderId="0" xfId="1" applyFill="1"/>
    <xf numFmtId="0" fontId="1" fillId="2" borderId="0" xfId="3" applyFill="1" applyAlignment="1">
      <alignment horizontal="center"/>
    </xf>
    <xf numFmtId="0" fontId="21" fillId="2" borderId="0" xfId="3" applyFont="1" applyFill="1" applyAlignment="1">
      <alignment horizontal="center" vertical="center"/>
    </xf>
    <xf numFmtId="0" fontId="23" fillId="2" borderId="0" xfId="3" applyFont="1" applyFill="1" applyBorder="1"/>
    <xf numFmtId="0" fontId="23" fillId="2" borderId="0" xfId="3" applyFont="1" applyFill="1"/>
    <xf numFmtId="0" fontId="23" fillId="2" borderId="0" xfId="3" applyFont="1" applyFill="1" applyAlignment="1">
      <alignment horizontal="center"/>
    </xf>
    <xf numFmtId="0" fontId="24" fillId="2" borderId="0" xfId="3" applyFont="1" applyFill="1" applyBorder="1" applyAlignment="1">
      <alignment vertical="center"/>
    </xf>
    <xf numFmtId="0" fontId="24" fillId="2" borderId="0" xfId="3" applyFont="1" applyFill="1" applyAlignment="1">
      <alignment vertical="center"/>
    </xf>
    <xf numFmtId="38" fontId="24" fillId="2" borderId="0" xfId="1" applyFont="1" applyFill="1" applyBorder="1" applyAlignment="1">
      <alignment vertical="center"/>
    </xf>
    <xf numFmtId="38" fontId="24" fillId="2" borderId="0" xfId="1" applyFont="1" applyFill="1" applyAlignment="1">
      <alignment vertical="center"/>
    </xf>
    <xf numFmtId="0" fontId="24" fillId="2" borderId="36" xfId="3" applyFont="1" applyFill="1" applyBorder="1" applyAlignment="1">
      <alignment vertical="center"/>
    </xf>
    <xf numFmtId="0" fontId="24" fillId="2" borderId="0" xfId="3" applyFont="1" applyFill="1" applyBorder="1" applyAlignment="1">
      <alignment horizontal="right" vertical="center"/>
    </xf>
    <xf numFmtId="0" fontId="25" fillId="2" borderId="0" xfId="3" applyFont="1" applyFill="1" applyAlignment="1">
      <alignment horizontal="center" vertical="center"/>
    </xf>
    <xf numFmtId="0" fontId="17" fillId="2" borderId="35" xfId="0" applyFont="1" applyFill="1" applyBorder="1" applyAlignment="1">
      <alignment vertical="center"/>
    </xf>
    <xf numFmtId="0" fontId="17" fillId="2" borderId="36" xfId="0" applyFont="1" applyFill="1" applyBorder="1" applyAlignment="1">
      <alignment horizontal="left" vertical="top"/>
    </xf>
    <xf numFmtId="49" fontId="17" fillId="2" borderId="36" xfId="0" applyNumberFormat="1" applyFont="1" applyFill="1" applyBorder="1" applyAlignment="1">
      <alignment horizontal="right" vertical="center"/>
    </xf>
    <xf numFmtId="0" fontId="16" fillId="2" borderId="36" xfId="0" applyFont="1" applyFill="1" applyBorder="1" applyAlignment="1">
      <alignment vertical="center"/>
    </xf>
    <xf numFmtId="0" fontId="16" fillId="2" borderId="37" xfId="0" applyFont="1" applyFill="1" applyBorder="1" applyAlignment="1">
      <alignment vertical="center"/>
    </xf>
    <xf numFmtId="0" fontId="17" fillId="2" borderId="38" xfId="0" applyFont="1" applyFill="1" applyBorder="1" applyAlignment="1">
      <alignment vertical="center"/>
    </xf>
    <xf numFmtId="0" fontId="16" fillId="2" borderId="0" xfId="0" applyFont="1" applyFill="1" applyBorder="1" applyAlignment="1">
      <alignment horizontal="left" vertical="center"/>
    </xf>
    <xf numFmtId="0" fontId="16" fillId="2" borderId="21" xfId="0" applyFont="1" applyFill="1" applyBorder="1" applyAlignment="1">
      <alignment horizontal="left" vertical="center"/>
    </xf>
    <xf numFmtId="0" fontId="17" fillId="2" borderId="0" xfId="0" applyFont="1" applyFill="1" applyBorder="1" applyAlignment="1">
      <alignment horizontal="left" vertical="top"/>
    </xf>
    <xf numFmtId="0" fontId="17" fillId="2" borderId="0" xfId="0" applyFont="1" applyFill="1" applyBorder="1" applyAlignment="1">
      <alignment vertical="center" wrapText="1"/>
    </xf>
    <xf numFmtId="49" fontId="17" fillId="2" borderId="0" xfId="0" applyNumberFormat="1" applyFont="1" applyFill="1" applyBorder="1" applyAlignment="1">
      <alignment vertical="center"/>
    </xf>
    <xf numFmtId="0" fontId="16" fillId="2" borderId="0" xfId="0" applyFont="1" applyFill="1" applyBorder="1" applyAlignment="1">
      <alignment vertical="center"/>
    </xf>
    <xf numFmtId="0" fontId="16" fillId="2" borderId="21" xfId="0" applyFont="1" applyFill="1" applyBorder="1" applyAlignment="1">
      <alignment vertical="center"/>
    </xf>
    <xf numFmtId="58" fontId="17" fillId="2" borderId="0" xfId="0" applyNumberFormat="1" applyFont="1" applyFill="1" applyBorder="1" applyAlignment="1">
      <alignment vertical="center"/>
    </xf>
    <xf numFmtId="0" fontId="20" fillId="2" borderId="0" xfId="0" applyFont="1" applyFill="1" applyBorder="1" applyAlignment="1">
      <alignment horizontal="center"/>
    </xf>
    <xf numFmtId="49" fontId="17" fillId="2" borderId="0" xfId="8" applyNumberFormat="1" applyFont="1" applyFill="1" applyBorder="1" applyAlignment="1"/>
    <xf numFmtId="49" fontId="17" fillId="2" borderId="0" xfId="0" applyNumberFormat="1" applyFont="1" applyFill="1" applyAlignment="1">
      <alignment vertical="center"/>
    </xf>
    <xf numFmtId="0" fontId="17" fillId="2" borderId="40" xfId="0" applyFont="1" applyFill="1" applyBorder="1" applyAlignment="1">
      <alignment vertical="top"/>
    </xf>
    <xf numFmtId="0" fontId="16" fillId="2" borderId="40" xfId="0" applyFont="1" applyFill="1" applyBorder="1" applyAlignment="1">
      <alignment horizontal="right" vertical="center"/>
    </xf>
    <xf numFmtId="0" fontId="16" fillId="2" borderId="41" xfId="0" applyFont="1" applyFill="1" applyBorder="1" applyAlignment="1">
      <alignment horizontal="right" vertical="center"/>
    </xf>
    <xf numFmtId="49" fontId="17" fillId="2" borderId="36" xfId="0" applyNumberFormat="1" applyFont="1" applyFill="1" applyBorder="1" applyAlignment="1">
      <alignment horizontal="right"/>
    </xf>
    <xf numFmtId="0" fontId="17" fillId="2" borderId="36" xfId="0" applyFont="1" applyFill="1" applyBorder="1" applyAlignment="1"/>
    <xf numFmtId="0" fontId="16" fillId="2" borderId="36" xfId="0" applyFont="1" applyFill="1" applyBorder="1" applyAlignment="1"/>
    <xf numFmtId="0" fontId="13" fillId="2" borderId="36" xfId="0" applyFont="1" applyFill="1" applyBorder="1" applyAlignment="1">
      <alignment horizontal="left" vertical="center" indent="2"/>
    </xf>
    <xf numFmtId="0" fontId="13" fillId="2" borderId="37" xfId="0" applyFont="1" applyFill="1" applyBorder="1" applyAlignment="1">
      <alignment horizontal="left" vertical="center" indent="2"/>
    </xf>
    <xf numFmtId="0" fontId="17" fillId="2" borderId="0" xfId="0" applyFont="1" applyFill="1" applyBorder="1" applyAlignment="1"/>
    <xf numFmtId="0" fontId="16" fillId="2" borderId="0" xfId="0" applyFont="1" applyFill="1" applyBorder="1" applyAlignment="1"/>
    <xf numFmtId="0" fontId="17" fillId="2" borderId="0" xfId="0" applyFont="1" applyFill="1" applyBorder="1" applyAlignment="1">
      <alignment horizontal="right"/>
    </xf>
    <xf numFmtId="58" fontId="17" fillId="2" borderId="0" xfId="0" applyNumberFormat="1" applyFont="1" applyFill="1" applyBorder="1" applyAlignment="1"/>
    <xf numFmtId="0" fontId="16" fillId="2" borderId="0" xfId="0" applyFont="1" applyFill="1" applyBorder="1" applyAlignment="1">
      <alignment horizontal="left" vertical="center" indent="2"/>
    </xf>
    <xf numFmtId="0" fontId="17" fillId="2" borderId="0" xfId="0" applyFont="1" applyFill="1" applyBorder="1" applyAlignment="1">
      <alignment horizontal="left" vertical="center" indent="2"/>
    </xf>
    <xf numFmtId="0" fontId="16" fillId="2" borderId="0" xfId="0" applyFont="1" applyFill="1" applyBorder="1" applyAlignment="1">
      <alignment horizontal="left" vertical="center" wrapText="1" indent="2"/>
    </xf>
    <xf numFmtId="0" fontId="17" fillId="2" borderId="21" xfId="0" applyFont="1" applyFill="1" applyBorder="1" applyAlignment="1">
      <alignment horizontal="left" vertical="center" indent="2"/>
    </xf>
    <xf numFmtId="49" fontId="17" fillId="2" borderId="0" xfId="0" applyNumberFormat="1" applyFont="1" applyFill="1" applyBorder="1" applyAlignment="1">
      <alignment vertical="top"/>
    </xf>
    <xf numFmtId="49" fontId="17" fillId="2" borderId="0" xfId="0" applyNumberFormat="1" applyFont="1" applyFill="1" applyBorder="1"/>
    <xf numFmtId="0" fontId="16" fillId="2" borderId="42" xfId="0" applyFont="1" applyFill="1" applyBorder="1" applyAlignment="1">
      <alignment vertical="top"/>
    </xf>
    <xf numFmtId="0" fontId="17" fillId="2" borderId="21" xfId="0" applyFont="1" applyFill="1" applyBorder="1" applyAlignment="1">
      <alignment vertical="center"/>
    </xf>
    <xf numFmtId="0" fontId="17" fillId="2" borderId="0" xfId="0" applyFont="1" applyFill="1" applyBorder="1" applyAlignment="1">
      <alignment horizontal="center" vertical="top"/>
    </xf>
    <xf numFmtId="0" fontId="16" fillId="2" borderId="21" xfId="0" applyFont="1" applyFill="1" applyBorder="1" applyAlignment="1">
      <alignment vertical="top"/>
    </xf>
    <xf numFmtId="0" fontId="16" fillId="2" borderId="42" xfId="0" applyFont="1" applyFill="1" applyBorder="1" applyAlignment="1">
      <alignment horizontal="right"/>
    </xf>
    <xf numFmtId="0" fontId="16" fillId="2" borderId="41" xfId="0" applyFont="1" applyFill="1" applyBorder="1" applyAlignment="1">
      <alignment vertical="center"/>
    </xf>
    <xf numFmtId="0" fontId="24" fillId="2" borderId="0" xfId="3" applyFont="1" applyFill="1" applyAlignment="1">
      <alignment horizontal="left" vertical="center"/>
    </xf>
    <xf numFmtId="0" fontId="23" fillId="2" borderId="0" xfId="3" applyFont="1" applyFill="1" applyBorder="1" applyAlignment="1">
      <alignment horizontal="left" vertical="center"/>
    </xf>
    <xf numFmtId="0" fontId="24" fillId="2" borderId="0" xfId="3" applyFont="1" applyFill="1" applyBorder="1" applyAlignment="1">
      <alignment horizontal="center" vertical="center"/>
    </xf>
    <xf numFmtId="0" fontId="24" fillId="2" borderId="61" xfId="3" applyFont="1" applyFill="1" applyBorder="1" applyAlignment="1">
      <alignment vertical="center"/>
    </xf>
    <xf numFmtId="0" fontId="24" fillId="2" borderId="62" xfId="3" applyFont="1" applyFill="1" applyBorder="1" applyAlignment="1">
      <alignment vertical="center"/>
    </xf>
    <xf numFmtId="0" fontId="24" fillId="2" borderId="63" xfId="3" applyFont="1" applyFill="1" applyBorder="1" applyAlignment="1">
      <alignment vertical="center"/>
    </xf>
    <xf numFmtId="0" fontId="24" fillId="2" borderId="61" xfId="3" applyFont="1" applyFill="1" applyBorder="1" applyAlignment="1">
      <alignment vertical="center" shrinkToFit="1"/>
    </xf>
    <xf numFmtId="0" fontId="24" fillId="2" borderId="62" xfId="3" applyFont="1" applyFill="1" applyBorder="1" applyAlignment="1">
      <alignment vertical="center" wrapText="1"/>
    </xf>
    <xf numFmtId="0" fontId="24" fillId="2" borderId="0" xfId="3" applyFont="1" applyFill="1" applyAlignment="1">
      <alignment horizontal="center" vertical="center"/>
    </xf>
    <xf numFmtId="0" fontId="17" fillId="2" borderId="0" xfId="0" applyFont="1" applyFill="1" applyBorder="1" applyAlignment="1">
      <alignment vertical="center" shrinkToFit="1"/>
    </xf>
    <xf numFmtId="49" fontId="24" fillId="2" borderId="0" xfId="3" applyNumberFormat="1" applyFont="1" applyFill="1" applyAlignment="1">
      <alignment horizontal="left" vertical="center"/>
    </xf>
    <xf numFmtId="177" fontId="24" fillId="2" borderId="61" xfId="3" applyNumberFormat="1" applyFont="1" applyFill="1" applyBorder="1" applyAlignment="1">
      <alignment vertical="center"/>
    </xf>
    <xf numFmtId="177" fontId="24" fillId="2" borderId="64" xfId="3" applyNumberFormat="1" applyFont="1" applyFill="1" applyBorder="1" applyAlignment="1">
      <alignment vertical="center"/>
    </xf>
    <xf numFmtId="0" fontId="24" fillId="2" borderId="65" xfId="3" applyFont="1" applyFill="1" applyBorder="1" applyAlignment="1">
      <alignment vertical="center"/>
    </xf>
    <xf numFmtId="0" fontId="24" fillId="2" borderId="65" xfId="3" applyFont="1" applyFill="1" applyBorder="1" applyAlignment="1">
      <alignment vertical="center" wrapText="1"/>
    </xf>
    <xf numFmtId="0" fontId="24" fillId="2" borderId="66" xfId="3" applyFont="1" applyFill="1" applyBorder="1" applyAlignment="1">
      <alignment vertical="center"/>
    </xf>
    <xf numFmtId="0" fontId="25" fillId="2" borderId="0" xfId="3" applyFont="1" applyFill="1" applyAlignment="1">
      <alignment horizontal="center" vertical="center" shrinkToFit="1"/>
    </xf>
    <xf numFmtId="0" fontId="26" fillId="2" borderId="0" xfId="3" applyFont="1" applyFill="1" applyAlignment="1">
      <alignment horizontal="center" vertical="center" shrinkToFit="1"/>
    </xf>
    <xf numFmtId="0" fontId="26" fillId="2" borderId="0" xfId="3" applyFont="1" applyFill="1" applyAlignment="1">
      <alignment horizontal="center" vertical="center"/>
    </xf>
    <xf numFmtId="0" fontId="1" fillId="2" borderId="0" xfId="6" applyFill="1">
      <alignment vertical="center"/>
    </xf>
    <xf numFmtId="0" fontId="24" fillId="5" borderId="5" xfId="6" applyFont="1" applyFill="1" applyBorder="1" applyAlignment="1">
      <alignment horizontal="center" vertical="center"/>
    </xf>
    <xf numFmtId="0" fontId="24" fillId="2" borderId="67" xfId="6" applyFont="1" applyFill="1" applyBorder="1" applyAlignment="1">
      <alignment horizontal="left" vertical="center"/>
    </xf>
    <xf numFmtId="0" fontId="24" fillId="2" borderId="5" xfId="6" applyFont="1" applyFill="1" applyBorder="1" applyAlignment="1">
      <alignment horizontal="left" vertical="center"/>
    </xf>
    <xf numFmtId="0" fontId="24" fillId="2" borderId="68" xfId="6" applyFont="1" applyFill="1" applyBorder="1" applyAlignment="1">
      <alignment horizontal="left" vertical="center"/>
    </xf>
    <xf numFmtId="0" fontId="24" fillId="2" borderId="69" xfId="6" applyFont="1" applyFill="1" applyBorder="1" applyAlignment="1">
      <alignment horizontal="right" vertical="center"/>
    </xf>
    <xf numFmtId="0" fontId="24" fillId="2" borderId="69" xfId="6" applyFont="1" applyFill="1" applyBorder="1" applyAlignment="1">
      <alignment horizontal="left" vertical="center"/>
    </xf>
    <xf numFmtId="0" fontId="23" fillId="2" borderId="0" xfId="6" applyFont="1" applyFill="1">
      <alignment vertical="center"/>
    </xf>
    <xf numFmtId="0" fontId="27" fillId="2" borderId="0" xfId="6" applyFont="1" applyFill="1" applyAlignment="1">
      <alignment horizontal="center" vertical="center"/>
    </xf>
    <xf numFmtId="0" fontId="22" fillId="2" borderId="71" xfId="6" applyFont="1" applyFill="1" applyBorder="1">
      <alignment vertical="center"/>
    </xf>
    <xf numFmtId="0" fontId="22" fillId="2" borderId="10" xfId="6" applyFont="1" applyFill="1" applyBorder="1">
      <alignment vertical="center"/>
    </xf>
    <xf numFmtId="0" fontId="22" fillId="2" borderId="36" xfId="6" applyFont="1" applyFill="1" applyBorder="1">
      <alignment vertical="center"/>
    </xf>
    <xf numFmtId="0" fontId="22" fillId="2" borderId="72" xfId="6" applyFont="1" applyFill="1" applyBorder="1">
      <alignment vertical="center"/>
    </xf>
    <xf numFmtId="0" fontId="22" fillId="2" borderId="73" xfId="6" applyFont="1" applyFill="1" applyBorder="1">
      <alignment vertical="center"/>
    </xf>
    <xf numFmtId="0" fontId="24" fillId="2" borderId="75" xfId="6" applyFont="1" applyFill="1" applyBorder="1">
      <alignment vertical="center"/>
    </xf>
    <xf numFmtId="0" fontId="24" fillId="2" borderId="26" xfId="6" applyFont="1" applyFill="1" applyBorder="1">
      <alignment vertical="center"/>
    </xf>
    <xf numFmtId="0" fontId="24" fillId="2" borderId="4" xfId="6" applyFont="1" applyFill="1" applyBorder="1">
      <alignment vertical="center"/>
    </xf>
    <xf numFmtId="0" fontId="24" fillId="2" borderId="76" xfId="6" applyFont="1" applyFill="1" applyBorder="1">
      <alignment vertical="center"/>
    </xf>
    <xf numFmtId="0" fontId="24" fillId="2" borderId="25" xfId="6" applyFont="1" applyFill="1" applyBorder="1">
      <alignment vertical="center"/>
    </xf>
    <xf numFmtId="0" fontId="24" fillId="2" borderId="77" xfId="6" applyFont="1" applyFill="1" applyBorder="1">
      <alignment vertical="center"/>
    </xf>
    <xf numFmtId="49" fontId="23" fillId="2" borderId="0" xfId="3" applyNumberFormat="1" applyFont="1" applyFill="1"/>
    <xf numFmtId="0" fontId="23" fillId="2" borderId="0" xfId="3" applyFont="1" applyFill="1" applyAlignment="1">
      <alignment horizontal="left"/>
    </xf>
    <xf numFmtId="0" fontId="1" fillId="2" borderId="0" xfId="3" applyFill="1" applyAlignment="1">
      <alignment horizontal="left"/>
    </xf>
    <xf numFmtId="0" fontId="28" fillId="0" borderId="0" xfId="0" applyFont="1" applyFill="1"/>
    <xf numFmtId="0" fontId="28" fillId="0" borderId="0" xfId="0" applyFont="1" applyFill="1" applyAlignment="1">
      <alignment wrapText="1"/>
    </xf>
    <xf numFmtId="0" fontId="28" fillId="0" borderId="0" xfId="0" applyFont="1" applyFill="1" applyAlignment="1"/>
    <xf numFmtId="0" fontId="0" fillId="0" borderId="0" xfId="0" applyFill="1"/>
    <xf numFmtId="0" fontId="28" fillId="0" borderId="0" xfId="0" applyFont="1" applyFill="1" applyAlignment="1">
      <alignment vertical="center"/>
    </xf>
    <xf numFmtId="0" fontId="18" fillId="0" borderId="0" xfId="0" applyFont="1" applyFill="1" applyAlignment="1">
      <alignment horizontal="left" vertical="center"/>
    </xf>
    <xf numFmtId="38" fontId="1" fillId="2" borderId="0" xfId="2" applyFill="1">
      <alignment vertical="center"/>
    </xf>
    <xf numFmtId="0" fontId="24" fillId="2" borderId="84" xfId="4" applyFont="1" applyFill="1" applyBorder="1" applyAlignment="1">
      <alignment horizontal="right" vertical="center"/>
    </xf>
    <xf numFmtId="3" fontId="29" fillId="2" borderId="84" xfId="4" applyNumberFormat="1" applyFont="1" applyFill="1" applyBorder="1" applyAlignment="1">
      <alignment horizontal="left" vertical="center"/>
    </xf>
    <xf numFmtId="3" fontId="24" fillId="2" borderId="84" xfId="4" applyNumberFormat="1" applyFont="1" applyFill="1" applyBorder="1" applyAlignment="1">
      <alignment horizontal="right" vertical="center"/>
    </xf>
    <xf numFmtId="0" fontId="24" fillId="2" borderId="0" xfId="4" applyFont="1" applyFill="1" applyAlignment="1">
      <alignment horizontal="right" vertical="center"/>
    </xf>
    <xf numFmtId="0" fontId="37" fillId="2" borderId="0" xfId="9" applyFont="1" applyFill="1" applyBorder="1"/>
    <xf numFmtId="0" fontId="39" fillId="2" borderId="0" xfId="9" applyFont="1" applyFill="1" applyBorder="1" applyAlignment="1">
      <alignment vertical="center"/>
    </xf>
    <xf numFmtId="38" fontId="39" fillId="2" borderId="0" xfId="10" applyFont="1" applyFill="1" applyBorder="1" applyAlignment="1">
      <alignment vertical="center"/>
    </xf>
    <xf numFmtId="0" fontId="36" fillId="2" borderId="0" xfId="9" applyFill="1"/>
    <xf numFmtId="0" fontId="41" fillId="2" borderId="0" xfId="9" applyFont="1" applyFill="1" applyAlignment="1">
      <alignment horizontal="center" vertical="center"/>
    </xf>
    <xf numFmtId="0" fontId="40" fillId="2" borderId="0" xfId="9" applyFont="1" applyFill="1" applyAlignment="1">
      <alignment horizontal="center" vertical="center"/>
    </xf>
    <xf numFmtId="0" fontId="37" fillId="2" borderId="0" xfId="9" applyFont="1" applyFill="1"/>
    <xf numFmtId="0" fontId="39" fillId="2" borderId="0" xfId="9" applyFont="1" applyFill="1" applyAlignment="1">
      <alignment vertical="center"/>
    </xf>
    <xf numFmtId="38" fontId="39" fillId="2" borderId="0" xfId="10" applyFont="1" applyFill="1" applyAlignment="1">
      <alignment vertical="center"/>
    </xf>
    <xf numFmtId="0" fontId="37" fillId="2" borderId="0" xfId="9" applyFont="1" applyFill="1" applyAlignment="1">
      <alignment horizontal="center"/>
    </xf>
    <xf numFmtId="0" fontId="36" fillId="2" borderId="0" xfId="9" applyFill="1" applyAlignment="1">
      <alignment horizontal="center"/>
    </xf>
    <xf numFmtId="0" fontId="39" fillId="2" borderId="0" xfId="9" applyFont="1" applyFill="1" applyBorder="1" applyAlignment="1">
      <alignment horizontal="right" vertical="center"/>
    </xf>
    <xf numFmtId="0" fontId="39" fillId="2" borderId="43" xfId="9" applyFont="1" applyFill="1" applyBorder="1" applyAlignment="1">
      <alignment horizontal="center" vertical="center"/>
    </xf>
    <xf numFmtId="0" fontId="39" fillId="2" borderId="42" xfId="9" applyFont="1" applyFill="1" applyBorder="1" applyAlignment="1">
      <alignment horizontal="center" vertical="center"/>
    </xf>
    <xf numFmtId="0" fontId="39" fillId="2" borderId="47" xfId="9" applyFont="1" applyFill="1" applyBorder="1" applyAlignment="1">
      <alignment horizontal="center" vertical="center"/>
    </xf>
    <xf numFmtId="38" fontId="39" fillId="2" borderId="43" xfId="10" applyFont="1" applyFill="1" applyBorder="1" applyAlignment="1">
      <alignment horizontal="right" vertical="center" indent="2"/>
    </xf>
    <xf numFmtId="38" fontId="39" fillId="2" borderId="42" xfId="10" applyFont="1" applyFill="1" applyBorder="1" applyAlignment="1">
      <alignment horizontal="right" vertical="center" indent="2"/>
    </xf>
    <xf numFmtId="38" fontId="39" fillId="2" borderId="47" xfId="10" applyFont="1" applyFill="1" applyBorder="1" applyAlignment="1">
      <alignment horizontal="right" vertical="center" indent="2"/>
    </xf>
    <xf numFmtId="0" fontId="39" fillId="2" borderId="43" xfId="9" applyFont="1" applyFill="1" applyBorder="1" applyAlignment="1">
      <alignment horizontal="center" vertical="center" shrinkToFit="1"/>
    </xf>
    <xf numFmtId="0" fontId="39" fillId="2" borderId="42" xfId="9" applyFont="1" applyFill="1" applyBorder="1" applyAlignment="1">
      <alignment horizontal="center" vertical="center" shrinkToFit="1"/>
    </xf>
    <xf numFmtId="0" fontId="39" fillId="2" borderId="47" xfId="9" applyFont="1" applyFill="1" applyBorder="1" applyAlignment="1">
      <alignment horizontal="center" vertical="center" shrinkToFit="1"/>
    </xf>
    <xf numFmtId="0" fontId="39" fillId="2" borderId="36" xfId="9" applyFont="1" applyFill="1" applyBorder="1" applyAlignment="1">
      <alignment vertical="center"/>
    </xf>
    <xf numFmtId="0" fontId="37" fillId="2" borderId="0" xfId="9" applyFont="1" applyFill="1" applyBorder="1" applyAlignment="1">
      <alignment horizontal="left" vertical="center"/>
    </xf>
    <xf numFmtId="38" fontId="36" fillId="2" borderId="0" xfId="10" applyFill="1"/>
    <xf numFmtId="0" fontId="43" fillId="2" borderId="0" xfId="9" applyFont="1" applyFill="1"/>
    <xf numFmtId="0" fontId="7" fillId="2" borderId="24" xfId="0" applyFont="1" applyFill="1" applyBorder="1" applyAlignment="1">
      <alignment horizontal="left" indent="1"/>
    </xf>
    <xf numFmtId="0" fontId="7" fillId="2" borderId="86" xfId="0" applyFont="1" applyFill="1" applyBorder="1" applyAlignment="1">
      <alignment horizontal="left" indent="1"/>
    </xf>
    <xf numFmtId="0" fontId="7" fillId="2" borderId="85" xfId="0" applyFont="1" applyFill="1" applyBorder="1" applyAlignment="1">
      <alignment horizontal="left" indent="1"/>
    </xf>
    <xf numFmtId="0" fontId="7" fillId="2" borderId="19" xfId="0" applyFont="1" applyFill="1" applyBorder="1" applyAlignment="1">
      <alignment horizontal="left" indent="1"/>
    </xf>
    <xf numFmtId="0" fontId="7" fillId="2" borderId="24" xfId="0" applyFont="1" applyFill="1" applyBorder="1" applyAlignment="1">
      <alignment horizontal="left" vertical="center" indent="1"/>
    </xf>
    <xf numFmtId="0" fontId="7" fillId="4" borderId="88" xfId="0" applyFont="1" applyFill="1" applyBorder="1" applyAlignment="1">
      <alignment horizontal="left" indent="1"/>
    </xf>
    <xf numFmtId="181" fontId="0" fillId="0" borderId="0" xfId="0" applyNumberFormat="1"/>
    <xf numFmtId="183" fontId="0" fillId="0" borderId="0" xfId="0" applyNumberFormat="1"/>
    <xf numFmtId="0" fontId="11" fillId="2" borderId="0" xfId="0" applyFont="1" applyFill="1"/>
    <xf numFmtId="0" fontId="11" fillId="2" borderId="0" xfId="0" applyFont="1" applyFill="1" applyBorder="1"/>
    <xf numFmtId="184" fontId="28" fillId="0" borderId="0" xfId="0" applyNumberFormat="1" applyFont="1" applyFill="1" applyAlignment="1"/>
    <xf numFmtId="0" fontId="8" fillId="3" borderId="0" xfId="0" applyFont="1" applyFill="1" applyAlignment="1">
      <alignment horizontal="center" vertical="center"/>
    </xf>
    <xf numFmtId="0" fontId="44" fillId="3" borderId="0" xfId="0" applyFont="1" applyFill="1" applyAlignment="1">
      <alignment horizontal="center" vertical="center" shrinkToFit="1"/>
    </xf>
    <xf numFmtId="0" fontId="44" fillId="3" borderId="0" xfId="0" applyFont="1" applyFill="1" applyBorder="1" applyAlignment="1">
      <alignment horizontal="center" vertical="center"/>
    </xf>
    <xf numFmtId="0" fontId="44" fillId="3" borderId="0" xfId="0" applyFont="1" applyFill="1" applyBorder="1" applyAlignment="1">
      <alignment horizontal="center" vertical="center" shrinkToFit="1"/>
    </xf>
    <xf numFmtId="0" fontId="45" fillId="4" borderId="27" xfId="0" applyFont="1" applyFill="1" applyBorder="1" applyAlignment="1">
      <alignment horizontal="left" indent="1"/>
    </xf>
    <xf numFmtId="0" fontId="7" fillId="4" borderId="12" xfId="0" applyFont="1" applyFill="1" applyBorder="1" applyAlignment="1">
      <alignment horizontal="center" vertical="center"/>
    </xf>
    <xf numFmtId="0" fontId="7" fillId="4" borderId="0" xfId="0" applyFont="1" applyFill="1" applyBorder="1" applyAlignment="1">
      <alignment horizontal="left" indent="1"/>
    </xf>
    <xf numFmtId="0" fontId="7" fillId="4" borderId="4" xfId="0" applyFont="1" applyFill="1" applyBorder="1" applyAlignment="1">
      <alignment horizontal="left" indent="1"/>
    </xf>
    <xf numFmtId="0" fontId="45" fillId="4" borderId="33" xfId="0" applyFont="1" applyFill="1" applyBorder="1" applyAlignment="1">
      <alignment horizontal="left" indent="1"/>
    </xf>
    <xf numFmtId="0" fontId="45" fillId="2" borderId="0" xfId="0" applyFont="1" applyFill="1"/>
    <xf numFmtId="0" fontId="46" fillId="2" borderId="0" xfId="11" applyFill="1"/>
    <xf numFmtId="0" fontId="6" fillId="2" borderId="0" xfId="0" applyFont="1" applyFill="1" applyAlignment="1">
      <alignment horizontal="left" shrinkToFit="1"/>
    </xf>
    <xf numFmtId="0" fontId="6" fillId="2" borderId="4" xfId="0" applyFont="1" applyFill="1" applyBorder="1" applyAlignment="1">
      <alignment horizontal="left" shrinkToFit="1"/>
    </xf>
    <xf numFmtId="0" fontId="8" fillId="2" borderId="2" xfId="0" applyNumberFormat="1" applyFont="1" applyFill="1" applyBorder="1" applyAlignment="1">
      <alignment vertical="center" wrapText="1" shrinkToFit="1"/>
    </xf>
    <xf numFmtId="0" fontId="8" fillId="2" borderId="3" xfId="0" applyNumberFormat="1" applyFont="1" applyFill="1" applyBorder="1" applyAlignment="1">
      <alignment vertical="center" wrapText="1" shrinkToFit="1"/>
    </xf>
    <xf numFmtId="0" fontId="7" fillId="4" borderId="16" xfId="0" applyFont="1" applyFill="1" applyBorder="1" applyAlignment="1">
      <alignment horizontal="center" vertical="center"/>
    </xf>
    <xf numFmtId="0" fontId="7" fillId="4" borderId="14" xfId="0" applyFont="1" applyFill="1" applyBorder="1" applyAlignment="1">
      <alignment horizontal="center" vertical="center"/>
    </xf>
    <xf numFmtId="0" fontId="7" fillId="4" borderId="12" xfId="0" applyFont="1" applyFill="1" applyBorder="1" applyAlignment="1">
      <alignment horizontal="center" vertical="center"/>
    </xf>
    <xf numFmtId="0" fontId="7" fillId="2" borderId="87" xfId="0" applyFont="1" applyFill="1" applyBorder="1" applyAlignment="1">
      <alignment horizontal="center" vertical="center"/>
    </xf>
    <xf numFmtId="0" fontId="7" fillId="2" borderId="68" xfId="0" applyFont="1" applyFill="1" applyBorder="1" applyAlignment="1">
      <alignment horizontal="center" vertical="center"/>
    </xf>
    <xf numFmtId="0" fontId="7" fillId="2" borderId="69"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6" xfId="0" applyFont="1" applyFill="1" applyBorder="1" applyAlignment="1">
      <alignment horizontal="center" vertical="center"/>
    </xf>
    <xf numFmtId="0" fontId="7" fillId="4" borderId="11" xfId="0" applyFont="1" applyFill="1" applyBorder="1" applyAlignment="1">
      <alignment horizontal="center" vertical="center"/>
    </xf>
    <xf numFmtId="0" fontId="17" fillId="2" borderId="0" xfId="0" applyFont="1" applyFill="1" applyBorder="1" applyAlignment="1">
      <alignment horizontal="left" vertical="center" shrinkToFit="1"/>
    </xf>
    <xf numFmtId="0" fontId="17" fillId="2" borderId="0" xfId="0" applyFont="1" applyFill="1" applyBorder="1" applyAlignment="1">
      <alignment horizontal="center" vertical="top" wrapText="1"/>
    </xf>
    <xf numFmtId="49" fontId="17" fillId="2" borderId="0" xfId="0" applyNumberFormat="1" applyFont="1" applyFill="1" applyBorder="1" applyAlignment="1">
      <alignment horizontal="right" vertical="center"/>
    </xf>
    <xf numFmtId="58" fontId="17" fillId="2" borderId="0" xfId="0" applyNumberFormat="1" applyFont="1" applyFill="1" applyBorder="1" applyAlignment="1">
      <alignment horizontal="right" vertical="center"/>
    </xf>
    <xf numFmtId="49" fontId="17" fillId="2" borderId="0" xfId="0" applyNumberFormat="1" applyFont="1" applyFill="1" applyBorder="1" applyAlignment="1">
      <alignment horizontal="left" vertical="center"/>
    </xf>
    <xf numFmtId="180" fontId="17" fillId="2" borderId="0" xfId="8" applyNumberFormat="1" applyFont="1" applyFill="1" applyBorder="1" applyAlignment="1">
      <alignment horizontal="right" vertical="center" shrinkToFit="1"/>
    </xf>
    <xf numFmtId="176" fontId="17" fillId="2" borderId="0" xfId="0" applyNumberFormat="1" applyFont="1" applyFill="1" applyBorder="1" applyAlignment="1">
      <alignment horizontal="left" vertical="center"/>
    </xf>
    <xf numFmtId="0" fontId="17" fillId="2" borderId="0" xfId="0" applyFont="1" applyFill="1" applyBorder="1" applyAlignment="1">
      <alignment horizontal="left" vertical="center" wrapText="1"/>
    </xf>
    <xf numFmtId="0" fontId="17" fillId="2" borderId="0" xfId="0" applyFont="1" applyFill="1" applyBorder="1" applyAlignment="1">
      <alignment horizontal="left" vertical="top" wrapText="1"/>
    </xf>
    <xf numFmtId="178" fontId="17" fillId="2" borderId="0" xfId="8" applyNumberFormat="1" applyFont="1" applyFill="1" applyBorder="1" applyAlignment="1">
      <alignment horizontal="right" vertical="center"/>
    </xf>
    <xf numFmtId="58" fontId="16" fillId="2" borderId="0" xfId="0" applyNumberFormat="1" applyFont="1" applyFill="1" applyAlignment="1">
      <alignment horizontal="right"/>
    </xf>
    <xf numFmtId="0" fontId="16" fillId="2" borderId="0" xfId="0" applyNumberFormat="1" applyFont="1" applyFill="1" applyAlignment="1">
      <alignment horizontal="right"/>
    </xf>
    <xf numFmtId="58" fontId="17" fillId="2" borderId="0" xfId="0" applyNumberFormat="1" applyFont="1" applyFill="1" applyBorder="1" applyAlignment="1">
      <alignment horizontal="left" vertical="center"/>
    </xf>
    <xf numFmtId="0" fontId="17" fillId="2" borderId="0" xfId="0" applyFont="1" applyFill="1" applyBorder="1" applyAlignment="1">
      <alignment horizontal="left" vertical="center"/>
    </xf>
    <xf numFmtId="0" fontId="17" fillId="2" borderId="40" xfId="0" applyNumberFormat="1" applyFont="1" applyFill="1" applyBorder="1" applyAlignment="1">
      <alignment horizontal="left" vertical="center"/>
    </xf>
    <xf numFmtId="0" fontId="17" fillId="2" borderId="0" xfId="0" applyFont="1" applyFill="1" applyBorder="1" applyAlignment="1">
      <alignment horizontal="center"/>
    </xf>
    <xf numFmtId="0" fontId="17" fillId="2" borderId="40" xfId="0" applyFont="1" applyFill="1" applyBorder="1" applyAlignment="1">
      <alignment horizontal="left" vertical="center" shrinkToFit="1"/>
    </xf>
    <xf numFmtId="0" fontId="17" fillId="2" borderId="35" xfId="0" applyFont="1" applyFill="1" applyBorder="1" applyAlignment="1">
      <alignment horizontal="center" vertical="center"/>
    </xf>
    <xf numFmtId="0" fontId="17" fillId="2" borderId="38" xfId="0" applyFont="1" applyFill="1" applyBorder="1" applyAlignment="1">
      <alignment horizontal="center" vertical="center"/>
    </xf>
    <xf numFmtId="0" fontId="17" fillId="2" borderId="36" xfId="0" applyFont="1" applyFill="1" applyBorder="1" applyAlignment="1">
      <alignment horizontal="center" vertical="center"/>
    </xf>
    <xf numFmtId="0" fontId="17" fillId="2" borderId="0" xfId="0" applyFont="1" applyFill="1" applyBorder="1" applyAlignment="1">
      <alignment horizontal="center" vertical="center"/>
    </xf>
    <xf numFmtId="0" fontId="17" fillId="2" borderId="36" xfId="0" applyFont="1" applyFill="1" applyBorder="1" applyAlignment="1">
      <alignment horizontal="left" vertical="center"/>
    </xf>
    <xf numFmtId="0" fontId="17" fillId="2" borderId="45" xfId="0" applyFont="1" applyFill="1" applyBorder="1" applyAlignment="1">
      <alignment horizontal="center" vertical="top"/>
    </xf>
    <xf numFmtId="0" fontId="17" fillId="2" borderId="48" xfId="0" applyFont="1" applyFill="1" applyBorder="1" applyAlignment="1">
      <alignment horizontal="center" vertical="top"/>
    </xf>
    <xf numFmtId="0" fontId="17" fillId="2" borderId="46" xfId="0" applyFont="1" applyFill="1" applyBorder="1" applyAlignment="1">
      <alignment horizontal="center" vertical="top"/>
    </xf>
    <xf numFmtId="0" fontId="17" fillId="2" borderId="49" xfId="0" applyFont="1" applyFill="1" applyBorder="1" applyAlignment="1">
      <alignment horizontal="center" vertical="top"/>
    </xf>
    <xf numFmtId="0" fontId="17" fillId="2" borderId="45" xfId="0" applyFont="1" applyFill="1" applyBorder="1" applyAlignment="1">
      <alignment horizontal="center"/>
    </xf>
    <xf numFmtId="0" fontId="17" fillId="2" borderId="48" xfId="0" applyFont="1" applyFill="1" applyBorder="1" applyAlignment="1">
      <alignment horizontal="center"/>
    </xf>
    <xf numFmtId="0" fontId="17" fillId="2" borderId="51" xfId="0" applyFont="1" applyFill="1" applyBorder="1" applyAlignment="1">
      <alignment horizontal="center"/>
    </xf>
    <xf numFmtId="0" fontId="17" fillId="2" borderId="46" xfId="0" applyFont="1" applyFill="1" applyBorder="1" applyAlignment="1">
      <alignment horizontal="center"/>
    </xf>
    <xf numFmtId="0" fontId="17" fillId="2" borderId="49" xfId="0" applyFont="1" applyFill="1" applyBorder="1" applyAlignment="1">
      <alignment horizontal="center"/>
    </xf>
    <xf numFmtId="0" fontId="17" fillId="2" borderId="52" xfId="0" applyFont="1" applyFill="1" applyBorder="1" applyAlignment="1">
      <alignment horizontal="center"/>
    </xf>
    <xf numFmtId="0" fontId="17" fillId="2" borderId="44" xfId="0" applyFont="1" applyFill="1" applyBorder="1" applyAlignment="1">
      <alignment horizontal="left" vertical="center" indent="1" shrinkToFit="1"/>
    </xf>
    <xf numFmtId="58" fontId="19" fillId="2" borderId="0" xfId="0" applyNumberFormat="1" applyFont="1" applyFill="1" applyBorder="1" applyAlignment="1">
      <alignment horizontal="right" vertical="center"/>
    </xf>
    <xf numFmtId="180" fontId="20" fillId="2" borderId="0" xfId="8" applyNumberFormat="1" applyFont="1" applyFill="1" applyBorder="1" applyAlignment="1">
      <alignment horizontal="left" vertical="center"/>
    </xf>
    <xf numFmtId="0" fontId="17" fillId="2" borderId="43" xfId="0" applyFont="1" applyFill="1" applyBorder="1" applyAlignment="1">
      <alignment horizontal="left" vertical="center" indent="1" shrinkToFit="1"/>
    </xf>
    <xf numFmtId="0" fontId="17" fillId="2" borderId="42" xfId="0" applyFont="1" applyFill="1" applyBorder="1" applyAlignment="1">
      <alignment horizontal="left" vertical="center" indent="1" shrinkToFit="1"/>
    </xf>
    <xf numFmtId="0" fontId="17" fillId="2" borderId="47" xfId="0" applyFont="1" applyFill="1" applyBorder="1" applyAlignment="1">
      <alignment horizontal="left" vertical="center" indent="1" shrinkToFit="1"/>
    </xf>
    <xf numFmtId="0" fontId="17" fillId="2" borderId="21" xfId="0" applyFont="1" applyFill="1" applyBorder="1" applyAlignment="1">
      <alignment horizontal="left" shrinkToFit="1"/>
    </xf>
    <xf numFmtId="0" fontId="17" fillId="2" borderId="43" xfId="0" applyFont="1" applyFill="1" applyBorder="1" applyAlignment="1">
      <alignment horizontal="center" vertical="center"/>
    </xf>
    <xf numFmtId="0" fontId="17" fillId="2" borderId="47" xfId="0" applyFont="1" applyFill="1" applyBorder="1" applyAlignment="1">
      <alignment horizontal="center" vertical="center"/>
    </xf>
    <xf numFmtId="0" fontId="17" fillId="2" borderId="43"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7" xfId="0" applyFont="1" applyFill="1" applyBorder="1" applyAlignment="1">
      <alignment horizontal="center" vertical="center" wrapText="1"/>
    </xf>
    <xf numFmtId="0" fontId="24" fillId="2" borderId="43" xfId="3" applyFont="1" applyFill="1" applyBorder="1" applyAlignment="1">
      <alignment horizontal="center" vertical="center"/>
    </xf>
    <xf numFmtId="0" fontId="24" fillId="2" borderId="42" xfId="3" applyFont="1" applyFill="1" applyBorder="1" applyAlignment="1">
      <alignment horizontal="center" vertical="center"/>
    </xf>
    <xf numFmtId="0" fontId="24" fillId="2" borderId="47" xfId="3" applyFont="1" applyFill="1" applyBorder="1" applyAlignment="1">
      <alignment horizontal="center" vertical="center"/>
    </xf>
    <xf numFmtId="38" fontId="24" fillId="2" borderId="43" xfId="8" applyFont="1" applyFill="1" applyBorder="1" applyAlignment="1">
      <alignment horizontal="right" vertical="center" indent="2"/>
    </xf>
    <xf numFmtId="38" fontId="24" fillId="2" borderId="42" xfId="8" applyFont="1" applyFill="1" applyBorder="1" applyAlignment="1">
      <alignment horizontal="right" vertical="center" indent="2"/>
    </xf>
    <xf numFmtId="38" fontId="24" fillId="2" borderId="47" xfId="8" applyFont="1" applyFill="1" applyBorder="1" applyAlignment="1">
      <alignment horizontal="right" vertical="center" indent="2"/>
    </xf>
    <xf numFmtId="0" fontId="24" fillId="2" borderId="56" xfId="3" applyFont="1" applyFill="1" applyBorder="1" applyAlignment="1">
      <alignment horizontal="center" vertical="center"/>
    </xf>
    <xf numFmtId="0" fontId="24" fillId="2" borderId="58" xfId="3" applyFont="1" applyFill="1" applyBorder="1" applyAlignment="1">
      <alignment horizontal="center" vertical="center"/>
    </xf>
    <xf numFmtId="0" fontId="24" fillId="2" borderId="60" xfId="3" applyFont="1" applyFill="1" applyBorder="1" applyAlignment="1">
      <alignment horizontal="center" vertical="center"/>
    </xf>
    <xf numFmtId="38" fontId="24" fillId="2" borderId="56" xfId="1" applyFont="1" applyFill="1" applyBorder="1" applyAlignment="1">
      <alignment horizontal="right" vertical="center" indent="2"/>
    </xf>
    <xf numFmtId="38" fontId="24" fillId="2" borderId="58" xfId="1" applyFont="1" applyFill="1" applyBorder="1" applyAlignment="1">
      <alignment horizontal="right" vertical="center" indent="2"/>
    </xf>
    <xf numFmtId="38" fontId="24" fillId="2" borderId="60" xfId="1" applyFont="1" applyFill="1" applyBorder="1" applyAlignment="1">
      <alignment horizontal="right" vertical="center" indent="2"/>
    </xf>
    <xf numFmtId="0" fontId="24" fillId="2" borderId="35" xfId="3" applyFont="1" applyFill="1" applyBorder="1" applyAlignment="1">
      <alignment horizontal="center" vertical="center" wrapText="1"/>
    </xf>
    <xf numFmtId="0" fontId="24" fillId="2" borderId="38" xfId="3" applyFont="1" applyFill="1" applyBorder="1" applyAlignment="1">
      <alignment horizontal="center" vertical="center" wrapText="1"/>
    </xf>
    <xf numFmtId="0" fontId="24" fillId="2" borderId="39" xfId="3" applyFont="1" applyFill="1" applyBorder="1" applyAlignment="1">
      <alignment horizontal="center" vertical="center" wrapText="1"/>
    </xf>
    <xf numFmtId="0" fontId="24" fillId="2" borderId="36" xfId="3" applyFont="1" applyFill="1" applyBorder="1" applyAlignment="1">
      <alignment horizontal="center" vertical="center" wrapText="1"/>
    </xf>
    <xf numFmtId="0" fontId="24" fillId="2" borderId="0" xfId="3" applyFont="1" applyFill="1" applyBorder="1" applyAlignment="1">
      <alignment horizontal="center" vertical="center" wrapText="1"/>
    </xf>
    <xf numFmtId="0" fontId="24" fillId="2" borderId="40" xfId="3" applyFont="1" applyFill="1" applyBorder="1" applyAlignment="1">
      <alignment horizontal="center" vertical="center" wrapText="1"/>
    </xf>
    <xf numFmtId="0" fontId="24" fillId="2" borderId="55" xfId="3" applyFont="1" applyFill="1" applyBorder="1" applyAlignment="1">
      <alignment horizontal="center" vertical="center" wrapText="1"/>
    </xf>
    <xf numFmtId="0" fontId="24" fillId="2" borderId="57" xfId="3" applyFont="1" applyFill="1" applyBorder="1" applyAlignment="1">
      <alignment horizontal="center" vertical="center" wrapText="1"/>
    </xf>
    <xf numFmtId="0" fontId="24" fillId="2" borderId="59" xfId="3" applyFont="1" applyFill="1" applyBorder="1" applyAlignment="1">
      <alignment horizontal="center" vertical="center" wrapText="1"/>
    </xf>
    <xf numFmtId="38" fontId="24" fillId="2" borderId="35" xfId="8" applyFont="1" applyFill="1" applyBorder="1" applyAlignment="1">
      <alignment horizontal="right" vertical="center" wrapText="1" indent="2"/>
    </xf>
    <xf numFmtId="38" fontId="24" fillId="2" borderId="38" xfId="8" applyFont="1" applyFill="1" applyBorder="1" applyAlignment="1">
      <alignment horizontal="right" vertical="center" wrapText="1" indent="2"/>
    </xf>
    <xf numFmtId="38" fontId="24" fillId="2" borderId="39" xfId="8" applyFont="1" applyFill="1" applyBorder="1" applyAlignment="1">
      <alignment horizontal="right" vertical="center" wrapText="1" indent="2"/>
    </xf>
    <xf numFmtId="38" fontId="24" fillId="2" borderId="36" xfId="8" applyFont="1" applyFill="1" applyBorder="1" applyAlignment="1">
      <alignment horizontal="right" vertical="center" wrapText="1" indent="2"/>
    </xf>
    <xf numFmtId="38" fontId="24" fillId="2" borderId="0" xfId="8" applyFont="1" applyFill="1" applyBorder="1" applyAlignment="1">
      <alignment horizontal="right" vertical="center" wrapText="1" indent="2"/>
    </xf>
    <xf numFmtId="38" fontId="24" fillId="2" borderId="40" xfId="8" applyFont="1" applyFill="1" applyBorder="1" applyAlignment="1">
      <alignment horizontal="right" vertical="center" wrapText="1" indent="2"/>
    </xf>
    <xf numFmtId="38" fontId="24" fillId="2" borderId="55" xfId="8" applyFont="1" applyFill="1" applyBorder="1" applyAlignment="1">
      <alignment horizontal="right" vertical="center" wrapText="1" indent="2"/>
    </xf>
    <xf numFmtId="38" fontId="24" fillId="2" borderId="57" xfId="8" applyFont="1" applyFill="1" applyBorder="1" applyAlignment="1">
      <alignment horizontal="right" vertical="center" wrapText="1" indent="2"/>
    </xf>
    <xf numFmtId="38" fontId="24" fillId="2" borderId="59" xfId="8" applyFont="1" applyFill="1" applyBorder="1" applyAlignment="1">
      <alignment horizontal="right" vertical="center" wrapText="1" indent="2"/>
    </xf>
    <xf numFmtId="0" fontId="24" fillId="2" borderId="37" xfId="3" applyFont="1" applyFill="1" applyBorder="1" applyAlignment="1">
      <alignment horizontal="center" vertical="center" wrapText="1"/>
    </xf>
    <xf numFmtId="0" fontId="24" fillId="2" borderId="21" xfId="3" applyFont="1" applyFill="1" applyBorder="1" applyAlignment="1">
      <alignment horizontal="center" vertical="center" wrapText="1"/>
    </xf>
    <xf numFmtId="0" fontId="24" fillId="2" borderId="41" xfId="3" applyFont="1" applyFill="1" applyBorder="1" applyAlignment="1">
      <alignment horizontal="center" vertical="center" wrapText="1"/>
    </xf>
    <xf numFmtId="0" fontId="24" fillId="2" borderId="43" xfId="3" applyFont="1" applyFill="1" applyBorder="1" applyAlignment="1">
      <alignment horizontal="center" vertical="center" shrinkToFit="1"/>
    </xf>
    <xf numFmtId="0" fontId="24" fillId="2" borderId="42" xfId="3" applyFont="1" applyFill="1" applyBorder="1" applyAlignment="1">
      <alignment horizontal="center" vertical="center" shrinkToFit="1"/>
    </xf>
    <xf numFmtId="0" fontId="24" fillId="2" borderId="47" xfId="3" applyFont="1" applyFill="1" applyBorder="1" applyAlignment="1">
      <alignment horizontal="center" vertical="center" shrinkToFit="1"/>
    </xf>
    <xf numFmtId="0" fontId="24" fillId="5" borderId="43" xfId="3" applyFont="1" applyFill="1" applyBorder="1" applyAlignment="1">
      <alignment horizontal="center" vertical="center"/>
    </xf>
    <xf numFmtId="0" fontId="24" fillId="5" borderId="42" xfId="3" applyFont="1" applyFill="1" applyBorder="1" applyAlignment="1">
      <alignment horizontal="center" vertical="center"/>
    </xf>
    <xf numFmtId="0" fontId="24" fillId="5" borderId="47" xfId="3" applyFont="1" applyFill="1" applyBorder="1" applyAlignment="1">
      <alignment horizontal="center" vertical="center"/>
    </xf>
    <xf numFmtId="38" fontId="24" fillId="5" borderId="43" xfId="1" applyFont="1" applyFill="1" applyBorder="1" applyAlignment="1">
      <alignment horizontal="center" vertical="center"/>
    </xf>
    <xf numFmtId="38" fontId="24" fillId="5" borderId="42" xfId="1" applyFont="1" applyFill="1" applyBorder="1" applyAlignment="1">
      <alignment horizontal="center" vertical="center"/>
    </xf>
    <xf numFmtId="38" fontId="24" fillId="5" borderId="47" xfId="1" applyFont="1" applyFill="1" applyBorder="1" applyAlignment="1">
      <alignment horizontal="center" vertical="center"/>
    </xf>
    <xf numFmtId="0" fontId="24" fillId="5" borderId="43" xfId="3" applyFont="1" applyFill="1" applyBorder="1" applyAlignment="1">
      <alignment horizontal="left" vertical="center" indent="1"/>
    </xf>
    <xf numFmtId="0" fontId="24" fillId="5" borderId="42" xfId="3" applyFont="1" applyFill="1" applyBorder="1" applyAlignment="1">
      <alignment horizontal="left" vertical="center" indent="1"/>
    </xf>
    <xf numFmtId="0" fontId="24" fillId="5" borderId="47" xfId="3" applyFont="1" applyFill="1" applyBorder="1" applyAlignment="1">
      <alignment horizontal="left" vertical="center" indent="1"/>
    </xf>
    <xf numFmtId="0" fontId="24" fillId="2" borderId="55" xfId="3" applyFont="1" applyFill="1" applyBorder="1" applyAlignment="1">
      <alignment horizontal="center" vertical="center"/>
    </xf>
    <xf numFmtId="0" fontId="24" fillId="2" borderId="57" xfId="3" applyFont="1" applyFill="1" applyBorder="1" applyAlignment="1">
      <alignment horizontal="center" vertical="center"/>
    </xf>
    <xf numFmtId="0" fontId="24" fillId="2" borderId="59" xfId="3" applyFont="1" applyFill="1" applyBorder="1" applyAlignment="1">
      <alignment horizontal="center" vertical="center"/>
    </xf>
    <xf numFmtId="38" fontId="24" fillId="2" borderId="55" xfId="8" applyFont="1" applyFill="1" applyBorder="1" applyAlignment="1">
      <alignment horizontal="right" vertical="center" indent="2"/>
    </xf>
    <xf numFmtId="38" fontId="24" fillId="2" borderId="57" xfId="8" applyFont="1" applyFill="1" applyBorder="1" applyAlignment="1">
      <alignment horizontal="right" vertical="center" indent="2"/>
    </xf>
    <xf numFmtId="38" fontId="24" fillId="2" borderId="59" xfId="8" applyFont="1" applyFill="1" applyBorder="1" applyAlignment="1">
      <alignment horizontal="right" vertical="center" indent="2"/>
    </xf>
    <xf numFmtId="0" fontId="22" fillId="2" borderId="0" xfId="3" applyFont="1" applyFill="1" applyAlignment="1">
      <alignment horizontal="center" vertical="center"/>
    </xf>
    <xf numFmtId="0" fontId="24" fillId="2" borderId="44" xfId="3" applyFont="1" applyFill="1" applyBorder="1" applyAlignment="1">
      <alignment horizontal="center" vertical="center"/>
    </xf>
    <xf numFmtId="0" fontId="24" fillId="2" borderId="47" xfId="3" applyFont="1" applyFill="1" applyBorder="1" applyAlignment="1">
      <alignment horizontal="right" vertical="center"/>
    </xf>
    <xf numFmtId="0" fontId="24" fillId="2" borderId="44" xfId="3" applyFont="1" applyFill="1" applyBorder="1" applyAlignment="1">
      <alignment horizontal="right" vertical="center"/>
    </xf>
    <xf numFmtId="0" fontId="21" fillId="2" borderId="0" xfId="3" applyFont="1" applyFill="1" applyAlignment="1">
      <alignment horizontal="center" vertical="center"/>
    </xf>
    <xf numFmtId="0" fontId="24" fillId="2" borderId="44" xfId="3" applyFont="1" applyFill="1" applyBorder="1" applyAlignment="1">
      <alignment horizontal="left" vertical="center" indent="1"/>
    </xf>
    <xf numFmtId="0" fontId="24" fillId="2" borderId="43" xfId="3" applyFont="1" applyFill="1" applyBorder="1" applyAlignment="1">
      <alignment horizontal="left" vertical="center" indent="1"/>
    </xf>
    <xf numFmtId="0" fontId="24" fillId="2" borderId="42" xfId="3" applyFont="1" applyFill="1" applyBorder="1" applyAlignment="1">
      <alignment horizontal="left" vertical="center" indent="1"/>
    </xf>
    <xf numFmtId="0" fontId="24" fillId="2" borderId="44" xfId="3" applyFont="1" applyFill="1" applyBorder="1" applyAlignment="1">
      <alignment horizontal="left" vertical="center" indent="1" shrinkToFit="1"/>
    </xf>
    <xf numFmtId="177" fontId="24" fillId="2" borderId="44" xfId="3" applyNumberFormat="1" applyFont="1" applyFill="1" applyBorder="1" applyAlignment="1">
      <alignment horizontal="right" vertical="center"/>
    </xf>
    <xf numFmtId="38" fontId="24" fillId="2" borderId="44" xfId="1" applyFont="1" applyFill="1" applyBorder="1" applyAlignment="1">
      <alignment horizontal="left" vertical="center" indent="1" shrinkToFit="1"/>
    </xf>
    <xf numFmtId="179" fontId="24" fillId="2" borderId="44" xfId="3" applyNumberFormat="1" applyFont="1" applyFill="1" applyBorder="1" applyAlignment="1">
      <alignment horizontal="right" vertical="center"/>
    </xf>
    <xf numFmtId="0" fontId="16" fillId="2" borderId="36" xfId="0" applyFont="1" applyFill="1" applyBorder="1" applyAlignment="1">
      <alignment horizontal="center"/>
    </xf>
    <xf numFmtId="0" fontId="16" fillId="2" borderId="0" xfId="0" applyFont="1" applyFill="1" applyBorder="1" applyAlignment="1">
      <alignment horizontal="center"/>
    </xf>
    <xf numFmtId="0" fontId="16" fillId="2" borderId="40" xfId="0" applyFont="1" applyFill="1" applyBorder="1" applyAlignment="1">
      <alignment horizontal="center"/>
    </xf>
    <xf numFmtId="0" fontId="17" fillId="2" borderId="0" xfId="0" applyFont="1" applyFill="1" applyBorder="1" applyAlignment="1">
      <alignment horizontal="center" vertical="center" wrapText="1"/>
    </xf>
    <xf numFmtId="0" fontId="24" fillId="2" borderId="39" xfId="3" applyFont="1" applyFill="1" applyBorder="1" applyAlignment="1">
      <alignment horizontal="center" vertical="center"/>
    </xf>
    <xf numFmtId="0" fontId="24" fillId="2" borderId="36" xfId="3" applyFont="1" applyFill="1" applyBorder="1" applyAlignment="1">
      <alignment horizontal="center" vertical="center"/>
    </xf>
    <xf numFmtId="0" fontId="24" fillId="2" borderId="40" xfId="3" applyFont="1" applyFill="1" applyBorder="1" applyAlignment="1">
      <alignment horizontal="center" vertical="center"/>
    </xf>
    <xf numFmtId="0" fontId="24" fillId="2" borderId="37" xfId="3" applyFont="1" applyFill="1" applyBorder="1" applyAlignment="1">
      <alignment horizontal="center" vertical="center"/>
    </xf>
    <xf numFmtId="0" fontId="24" fillId="2" borderId="41" xfId="3" applyFont="1" applyFill="1" applyBorder="1" applyAlignment="1">
      <alignment horizontal="center" vertical="center"/>
    </xf>
    <xf numFmtId="0" fontId="24" fillId="2" borderId="43" xfId="3" applyFont="1" applyFill="1" applyBorder="1" applyAlignment="1">
      <alignment horizontal="left" vertical="center"/>
    </xf>
    <xf numFmtId="0" fontId="24" fillId="2" borderId="42" xfId="3" applyFont="1" applyFill="1" applyBorder="1" applyAlignment="1">
      <alignment horizontal="left" vertical="center"/>
    </xf>
    <xf numFmtId="0" fontId="24" fillId="2" borderId="47" xfId="3" applyFont="1" applyFill="1" applyBorder="1" applyAlignment="1">
      <alignment horizontal="left" vertical="center"/>
    </xf>
    <xf numFmtId="0" fontId="23" fillId="2" borderId="44" xfId="3" applyFont="1" applyFill="1" applyBorder="1" applyAlignment="1">
      <alignment horizontal="center" vertical="center"/>
    </xf>
    <xf numFmtId="38" fontId="24" fillId="2" borderId="43" xfId="1" applyFont="1" applyFill="1" applyBorder="1" applyAlignment="1">
      <alignment horizontal="left" vertical="center" indent="1" shrinkToFit="1"/>
    </xf>
    <xf numFmtId="38" fontId="24" fillId="2" borderId="42" xfId="1" applyFont="1" applyFill="1" applyBorder="1" applyAlignment="1">
      <alignment horizontal="left" vertical="center" indent="1" shrinkToFit="1"/>
    </xf>
    <xf numFmtId="38" fontId="24" fillId="2" borderId="47" xfId="1" applyFont="1" applyFill="1" applyBorder="1" applyAlignment="1">
      <alignment horizontal="left" vertical="center" indent="1" shrinkToFit="1"/>
    </xf>
    <xf numFmtId="38" fontId="23" fillId="2" borderId="43" xfId="1" applyFont="1" applyFill="1" applyBorder="1" applyAlignment="1">
      <alignment horizontal="center" vertical="center"/>
    </xf>
    <xf numFmtId="38" fontId="23" fillId="2" borderId="42" xfId="1" applyFont="1" applyFill="1" applyBorder="1" applyAlignment="1">
      <alignment horizontal="center" vertical="center"/>
    </xf>
    <xf numFmtId="38" fontId="23" fillId="2" borderId="47" xfId="1" applyFont="1" applyFill="1" applyBorder="1" applyAlignment="1">
      <alignment horizontal="center" vertical="center"/>
    </xf>
    <xf numFmtId="38" fontId="24" fillId="2" borderId="43" xfId="1" applyFont="1" applyFill="1" applyBorder="1" applyAlignment="1">
      <alignment horizontal="center" vertical="center"/>
    </xf>
    <xf numFmtId="38" fontId="24" fillId="2" borderId="42" xfId="1" applyFont="1" applyFill="1" applyBorder="1" applyAlignment="1">
      <alignment horizontal="center" vertical="center"/>
    </xf>
    <xf numFmtId="38" fontId="24" fillId="2" borderId="47" xfId="1" applyFont="1" applyFill="1" applyBorder="1" applyAlignment="1">
      <alignment horizontal="center" vertical="center"/>
    </xf>
    <xf numFmtId="0" fontId="24" fillId="2" borderId="0" xfId="0" applyNumberFormat="1" applyFont="1" applyFill="1" applyBorder="1" applyAlignment="1">
      <alignment horizontal="left" vertical="center" shrinkToFit="1"/>
    </xf>
    <xf numFmtId="0" fontId="1" fillId="2" borderId="68" xfId="6" applyFont="1" applyFill="1" applyBorder="1" applyAlignment="1">
      <alignment horizontal="left" vertical="center"/>
    </xf>
    <xf numFmtId="0" fontId="1" fillId="2" borderId="0" xfId="6" applyFont="1" applyFill="1" applyBorder="1" applyAlignment="1">
      <alignment horizontal="left" vertical="center"/>
    </xf>
    <xf numFmtId="0" fontId="1" fillId="2" borderId="4" xfId="6" applyFont="1" applyFill="1" applyBorder="1" applyAlignment="1">
      <alignment horizontal="left" vertical="center"/>
    </xf>
    <xf numFmtId="0" fontId="27" fillId="2" borderId="69" xfId="6" applyFont="1" applyFill="1" applyBorder="1" applyAlignment="1">
      <alignment horizontal="left" vertical="center"/>
    </xf>
    <xf numFmtId="0" fontId="27" fillId="2" borderId="25" xfId="6" applyFont="1" applyFill="1" applyBorder="1" applyAlignment="1">
      <alignment horizontal="left" vertical="center"/>
    </xf>
    <xf numFmtId="0" fontId="27" fillId="2" borderId="77" xfId="6" applyFont="1" applyFill="1" applyBorder="1" applyAlignment="1">
      <alignment horizontal="left" vertical="center"/>
    </xf>
    <xf numFmtId="0" fontId="23" fillId="2" borderId="68" xfId="6" applyFont="1" applyFill="1" applyBorder="1" applyAlignment="1">
      <alignment horizontal="left" vertical="center"/>
    </xf>
    <xf numFmtId="0" fontId="23" fillId="2" borderId="0" xfId="3" applyFont="1" applyFill="1" applyBorder="1" applyAlignment="1">
      <alignment horizontal="left" vertical="center"/>
    </xf>
    <xf numFmtId="0" fontId="23" fillId="2" borderId="4" xfId="6" applyFont="1" applyFill="1" applyBorder="1" applyAlignment="1">
      <alignment horizontal="left" vertical="center"/>
    </xf>
    <xf numFmtId="0" fontId="23" fillId="2" borderId="69" xfId="6" applyFont="1" applyFill="1" applyBorder="1" applyAlignment="1">
      <alignment horizontal="center" vertical="center"/>
    </xf>
    <xf numFmtId="0" fontId="23" fillId="2" borderId="25" xfId="6" applyFont="1" applyFill="1" applyBorder="1" applyAlignment="1">
      <alignment horizontal="center" vertical="center"/>
    </xf>
    <xf numFmtId="0" fontId="23" fillId="2" borderId="77" xfId="6" applyFont="1" applyFill="1" applyBorder="1" applyAlignment="1">
      <alignment horizontal="center" vertical="center"/>
    </xf>
    <xf numFmtId="0" fontId="23" fillId="2" borderId="5" xfId="6" applyFont="1" applyFill="1" applyBorder="1" applyAlignment="1">
      <alignment horizontal="left" vertical="center"/>
    </xf>
    <xf numFmtId="0" fontId="23" fillId="2" borderId="18" xfId="6" applyFont="1" applyFill="1" applyBorder="1" applyAlignment="1">
      <alignment horizontal="left" vertical="center"/>
    </xf>
    <xf numFmtId="0" fontId="23" fillId="2" borderId="26" xfId="6" applyFont="1" applyFill="1" applyBorder="1" applyAlignment="1">
      <alignment horizontal="left" vertical="center"/>
    </xf>
    <xf numFmtId="0" fontId="23" fillId="2" borderId="0" xfId="6" applyFont="1" applyFill="1" applyAlignment="1">
      <alignment horizontal="left" vertical="center"/>
    </xf>
    <xf numFmtId="0" fontId="22" fillId="5" borderId="70" xfId="6" applyFont="1" applyFill="1" applyBorder="1" applyAlignment="1">
      <alignment horizontal="center" vertical="center"/>
    </xf>
    <xf numFmtId="0" fontId="22" fillId="5" borderId="74" xfId="6" applyFont="1" applyFill="1" applyBorder="1" applyAlignment="1">
      <alignment horizontal="center" vertical="center"/>
    </xf>
    <xf numFmtId="0" fontId="22" fillId="5" borderId="78" xfId="6" applyFont="1" applyFill="1" applyBorder="1" applyAlignment="1">
      <alignment horizontal="center" vertical="center"/>
    </xf>
    <xf numFmtId="0" fontId="23" fillId="2" borderId="5" xfId="6" applyFont="1" applyFill="1" applyBorder="1" applyAlignment="1">
      <alignment horizontal="center" vertical="center"/>
    </xf>
    <xf numFmtId="0" fontId="23" fillId="2" borderId="18" xfId="6" applyFont="1" applyFill="1" applyBorder="1" applyAlignment="1">
      <alignment horizontal="center" vertical="center"/>
    </xf>
    <xf numFmtId="0" fontId="23" fillId="2" borderId="26" xfId="6" applyFont="1" applyFill="1" applyBorder="1" applyAlignment="1">
      <alignment horizontal="center" vertical="center"/>
    </xf>
    <xf numFmtId="0" fontId="23" fillId="2" borderId="67" xfId="6" applyFont="1" applyFill="1" applyBorder="1" applyAlignment="1">
      <alignment horizontal="center" vertical="center"/>
    </xf>
    <xf numFmtId="0" fontId="23" fillId="2" borderId="50" xfId="6" applyFont="1" applyFill="1" applyBorder="1" applyAlignment="1">
      <alignment horizontal="center" vertical="center"/>
    </xf>
    <xf numFmtId="0" fontId="23" fillId="2" borderId="75" xfId="6" applyFont="1" applyFill="1" applyBorder="1" applyAlignment="1">
      <alignment horizontal="center" vertical="center"/>
    </xf>
    <xf numFmtId="0" fontId="24" fillId="2" borderId="25" xfId="6" applyFont="1" applyFill="1" applyBorder="1" applyAlignment="1">
      <alignment horizontal="right" vertical="center"/>
    </xf>
    <xf numFmtId="0" fontId="24" fillId="5" borderId="10" xfId="6" applyFont="1" applyFill="1" applyBorder="1" applyAlignment="1">
      <alignment horizontal="center" vertical="center"/>
    </xf>
    <xf numFmtId="0" fontId="24" fillId="5" borderId="26" xfId="6" applyFont="1" applyFill="1" applyBorder="1" applyAlignment="1">
      <alignment horizontal="center" vertical="center"/>
    </xf>
    <xf numFmtId="0" fontId="24" fillId="5" borderId="5" xfId="6" applyFont="1" applyFill="1" applyBorder="1" applyAlignment="1">
      <alignment horizontal="center" vertical="center"/>
    </xf>
    <xf numFmtId="0" fontId="24" fillId="5" borderId="18" xfId="6" applyFont="1" applyFill="1" applyBorder="1" applyAlignment="1">
      <alignment horizontal="center" vertical="center"/>
    </xf>
    <xf numFmtId="0" fontId="24" fillId="2" borderId="35" xfId="3" applyFont="1" applyFill="1" applyBorder="1" applyAlignment="1">
      <alignment horizontal="left" vertical="center" indent="1"/>
    </xf>
    <xf numFmtId="0" fontId="24" fillId="2" borderId="38" xfId="3" applyFont="1" applyFill="1" applyBorder="1" applyAlignment="1">
      <alignment horizontal="left" vertical="center" indent="1"/>
    </xf>
    <xf numFmtId="0" fontId="24" fillId="2" borderId="37" xfId="3" applyFont="1" applyFill="1" applyBorder="1" applyAlignment="1">
      <alignment horizontal="left" vertical="center" indent="1"/>
    </xf>
    <xf numFmtId="0" fontId="24" fillId="2" borderId="21" xfId="3" applyFont="1" applyFill="1" applyBorder="1" applyAlignment="1">
      <alignment horizontal="left" vertical="center" indent="1"/>
    </xf>
    <xf numFmtId="0" fontId="24" fillId="2" borderId="35" xfId="3" applyFont="1" applyFill="1" applyBorder="1" applyAlignment="1">
      <alignment horizontal="left" vertical="center" wrapText="1"/>
    </xf>
    <xf numFmtId="0" fontId="24" fillId="2" borderId="38" xfId="3" applyFont="1" applyFill="1" applyBorder="1" applyAlignment="1">
      <alignment horizontal="left" vertical="center" wrapText="1"/>
    </xf>
    <xf numFmtId="0" fontId="24" fillId="2" borderId="39" xfId="3" applyFont="1" applyFill="1" applyBorder="1" applyAlignment="1">
      <alignment horizontal="left" vertical="center" wrapText="1"/>
    </xf>
    <xf numFmtId="0" fontId="24" fillId="2" borderId="37" xfId="3" applyFont="1" applyFill="1" applyBorder="1" applyAlignment="1">
      <alignment horizontal="left" vertical="center" wrapText="1"/>
    </xf>
    <xf numFmtId="0" fontId="24" fillId="2" borderId="21" xfId="3" applyFont="1" applyFill="1" applyBorder="1" applyAlignment="1">
      <alignment horizontal="left" vertical="center" wrapText="1"/>
    </xf>
    <xf numFmtId="0" fontId="24" fillId="2" borderId="41" xfId="3" applyFont="1" applyFill="1" applyBorder="1" applyAlignment="1">
      <alignment horizontal="left" vertical="center" wrapText="1"/>
    </xf>
    <xf numFmtId="38" fontId="24" fillId="2" borderId="44" xfId="1" applyFont="1" applyFill="1" applyBorder="1" applyAlignment="1">
      <alignment horizontal="left" vertical="center" indent="1"/>
    </xf>
    <xf numFmtId="179" fontId="24" fillId="2" borderId="44" xfId="3" applyNumberFormat="1" applyFont="1" applyFill="1" applyBorder="1" applyAlignment="1">
      <alignment horizontal="left" vertical="center" indent="1" shrinkToFit="1"/>
    </xf>
    <xf numFmtId="0" fontId="39" fillId="2" borderId="43" xfId="9" applyFont="1" applyFill="1" applyBorder="1" applyAlignment="1">
      <alignment horizontal="center" vertical="center"/>
    </xf>
    <xf numFmtId="0" fontId="39" fillId="2" borderId="42" xfId="9" applyFont="1" applyFill="1" applyBorder="1" applyAlignment="1">
      <alignment horizontal="center" vertical="center"/>
    </xf>
    <xf numFmtId="0" fontId="39" fillId="2" borderId="47" xfId="9" applyFont="1" applyFill="1" applyBorder="1" applyAlignment="1">
      <alignment horizontal="center" vertical="center"/>
    </xf>
    <xf numFmtId="0" fontId="39" fillId="2" borderId="43" xfId="9" applyFont="1" applyFill="1" applyBorder="1" applyAlignment="1">
      <alignment horizontal="right" vertical="center" indent="2"/>
    </xf>
    <xf numFmtId="0" fontId="39" fillId="2" borderId="42" xfId="9" applyFont="1" applyFill="1" applyBorder="1" applyAlignment="1">
      <alignment horizontal="right" vertical="center" indent="2"/>
    </xf>
    <xf numFmtId="0" fontId="39" fillId="2" borderId="47" xfId="9" applyFont="1" applyFill="1" applyBorder="1" applyAlignment="1">
      <alignment horizontal="right" vertical="center" indent="2"/>
    </xf>
    <xf numFmtId="0" fontId="39" fillId="2" borderId="56" xfId="9" applyFont="1" applyFill="1" applyBorder="1" applyAlignment="1">
      <alignment horizontal="center" vertical="center"/>
    </xf>
    <xf numFmtId="0" fontId="39" fillId="2" borderId="58" xfId="9" applyFont="1" applyFill="1" applyBorder="1" applyAlignment="1">
      <alignment horizontal="center" vertical="center"/>
    </xf>
    <xf numFmtId="0" fontId="39" fillId="2" borderId="60" xfId="9" applyFont="1" applyFill="1" applyBorder="1" applyAlignment="1">
      <alignment horizontal="center" vertical="center"/>
    </xf>
    <xf numFmtId="38" fontId="39" fillId="2" borderId="56" xfId="10" applyFont="1" applyFill="1" applyBorder="1" applyAlignment="1">
      <alignment horizontal="right" vertical="center" indent="2"/>
    </xf>
    <xf numFmtId="38" fontId="39" fillId="2" borderId="58" xfId="10" applyFont="1" applyFill="1" applyBorder="1" applyAlignment="1">
      <alignment horizontal="right" vertical="center" indent="2"/>
    </xf>
    <xf numFmtId="38" fontId="39" fillId="2" borderId="60" xfId="10" applyFont="1" applyFill="1" applyBorder="1" applyAlignment="1">
      <alignment horizontal="right" vertical="center" indent="2"/>
    </xf>
    <xf numFmtId="38" fontId="39" fillId="2" borderId="43" xfId="10" applyFont="1" applyFill="1" applyBorder="1" applyAlignment="1">
      <alignment horizontal="right" vertical="center" indent="2"/>
    </xf>
    <xf numFmtId="38" fontId="39" fillId="2" borderId="42" xfId="10" applyFont="1" applyFill="1" applyBorder="1" applyAlignment="1">
      <alignment horizontal="right" vertical="center" indent="2"/>
    </xf>
    <xf numFmtId="38" fontId="39" fillId="2" borderId="47" xfId="10" applyFont="1" applyFill="1" applyBorder="1" applyAlignment="1">
      <alignment horizontal="right" vertical="center" indent="2"/>
    </xf>
    <xf numFmtId="0" fontId="39" fillId="2" borderId="43" xfId="9" applyFont="1" applyFill="1" applyBorder="1" applyAlignment="1">
      <alignment horizontal="center" vertical="center" shrinkToFit="1"/>
    </xf>
    <xf numFmtId="0" fontId="39" fillId="2" borderId="42" xfId="9" applyFont="1" applyFill="1" applyBorder="1" applyAlignment="1">
      <alignment horizontal="center" vertical="center" shrinkToFit="1"/>
    </xf>
    <xf numFmtId="0" fontId="39" fillId="2" borderId="47" xfId="9" applyFont="1" applyFill="1" applyBorder="1" applyAlignment="1">
      <alignment horizontal="center" vertical="center" shrinkToFit="1"/>
    </xf>
    <xf numFmtId="0" fontId="39" fillId="2" borderId="55" xfId="9" applyFont="1" applyFill="1" applyBorder="1" applyAlignment="1">
      <alignment horizontal="center" vertical="center"/>
    </xf>
    <xf numFmtId="0" fontId="39" fillId="2" borderId="57" xfId="9" applyFont="1" applyFill="1" applyBorder="1" applyAlignment="1">
      <alignment horizontal="center" vertical="center"/>
    </xf>
    <xf numFmtId="0" fontId="39" fillId="2" borderId="59" xfId="9" applyFont="1" applyFill="1" applyBorder="1" applyAlignment="1">
      <alignment horizontal="center" vertical="center"/>
    </xf>
    <xf numFmtId="0" fontId="39" fillId="5" borderId="43" xfId="9" applyFont="1" applyFill="1" applyBorder="1" applyAlignment="1">
      <alignment horizontal="center" vertical="center"/>
    </xf>
    <xf numFmtId="0" fontId="39" fillId="5" borderId="42" xfId="9" applyFont="1" applyFill="1" applyBorder="1" applyAlignment="1">
      <alignment horizontal="center" vertical="center"/>
    </xf>
    <xf numFmtId="0" fontId="39" fillId="5" borderId="47" xfId="9" applyFont="1" applyFill="1" applyBorder="1" applyAlignment="1">
      <alignment horizontal="center" vertical="center"/>
    </xf>
    <xf numFmtId="38" fontId="39" fillId="5" borderId="43" xfId="10" applyFont="1" applyFill="1" applyBorder="1" applyAlignment="1">
      <alignment horizontal="center" vertical="center"/>
    </xf>
    <xf numFmtId="38" fontId="39" fillId="5" borderId="42" xfId="10" applyFont="1" applyFill="1" applyBorder="1" applyAlignment="1">
      <alignment horizontal="center" vertical="center"/>
    </xf>
    <xf numFmtId="38" fontId="39" fillId="5" borderId="47" xfId="10" applyFont="1" applyFill="1" applyBorder="1" applyAlignment="1">
      <alignment horizontal="center" vertical="center"/>
    </xf>
    <xf numFmtId="0" fontId="39" fillId="5" borderId="43" xfId="9" applyFont="1" applyFill="1" applyBorder="1" applyAlignment="1">
      <alignment horizontal="left" vertical="center" indent="1"/>
    </xf>
    <xf numFmtId="0" fontId="39" fillId="5" borderId="42" xfId="9" applyFont="1" applyFill="1" applyBorder="1" applyAlignment="1">
      <alignment horizontal="left" vertical="center" indent="1"/>
    </xf>
    <xf numFmtId="0" fontId="39" fillId="5" borderId="47" xfId="9" applyFont="1" applyFill="1" applyBorder="1" applyAlignment="1">
      <alignment horizontal="left" vertical="center" indent="1"/>
    </xf>
    <xf numFmtId="0" fontId="40" fillId="2" borderId="0" xfId="9" applyFont="1" applyFill="1" applyAlignment="1">
      <alignment horizontal="center" vertical="center"/>
    </xf>
    <xf numFmtId="0" fontId="39" fillId="2" borderId="43" xfId="9" applyFont="1" applyFill="1" applyBorder="1" applyAlignment="1">
      <alignment horizontal="left" vertical="center"/>
    </xf>
    <xf numFmtId="0" fontId="39" fillId="2" borderId="42" xfId="9" applyFont="1" applyFill="1" applyBorder="1" applyAlignment="1">
      <alignment horizontal="left" vertical="center"/>
    </xf>
    <xf numFmtId="0" fontId="39" fillId="2" borderId="47" xfId="9" applyFont="1" applyFill="1" applyBorder="1" applyAlignment="1">
      <alignment horizontal="left" vertical="center"/>
    </xf>
    <xf numFmtId="0" fontId="17" fillId="2" borderId="44" xfId="0" applyFont="1" applyFill="1" applyBorder="1" applyAlignment="1">
      <alignment horizontal="center" vertical="center" wrapText="1"/>
    </xf>
    <xf numFmtId="0" fontId="17" fillId="2" borderId="44" xfId="0" applyFont="1" applyFill="1" applyBorder="1" applyAlignment="1">
      <alignment horizontal="center" vertical="center"/>
    </xf>
    <xf numFmtId="0" fontId="17" fillId="2" borderId="44" xfId="0" applyFont="1" applyFill="1" applyBorder="1" applyAlignment="1">
      <alignment horizontal="left" vertical="center"/>
    </xf>
    <xf numFmtId="180" fontId="17" fillId="2" borderId="44" xfId="8" applyNumberFormat="1" applyFont="1" applyFill="1" applyBorder="1" applyAlignment="1">
      <alignment horizontal="right" vertical="center"/>
    </xf>
    <xf numFmtId="180" fontId="17" fillId="2" borderId="79" xfId="8" applyNumberFormat="1" applyFont="1" applyFill="1" applyBorder="1" applyAlignment="1">
      <alignment horizontal="right" vertical="center"/>
    </xf>
    <xf numFmtId="180" fontId="17" fillId="2" borderId="47" xfId="8" applyNumberFormat="1" applyFont="1" applyFill="1" applyBorder="1" applyAlignment="1">
      <alignment horizontal="right" vertical="center"/>
    </xf>
    <xf numFmtId="0" fontId="17" fillId="2" borderId="44" xfId="0" applyFont="1" applyFill="1" applyBorder="1" applyAlignment="1">
      <alignment horizontal="right" vertical="center"/>
    </xf>
    <xf numFmtId="0" fontId="17" fillId="2" borderId="79" xfId="0" applyFont="1" applyFill="1" applyBorder="1" applyAlignment="1">
      <alignment horizontal="right" vertical="center"/>
    </xf>
    <xf numFmtId="0" fontId="17" fillId="2" borderId="47" xfId="0" applyFont="1" applyFill="1" applyBorder="1" applyAlignment="1">
      <alignment horizontal="right" vertical="center"/>
    </xf>
    <xf numFmtId="0" fontId="17" fillId="2" borderId="79" xfId="0" applyFont="1" applyFill="1" applyBorder="1" applyAlignment="1">
      <alignment horizontal="center" vertical="center"/>
    </xf>
    <xf numFmtId="0" fontId="24" fillId="2" borderId="80" xfId="4" applyFont="1" applyFill="1" applyBorder="1" applyAlignment="1">
      <alignment horizontal="center" vertical="center" wrapText="1"/>
    </xf>
    <xf numFmtId="0" fontId="24" fillId="2" borderId="81" xfId="4" applyFont="1" applyFill="1" applyBorder="1" applyAlignment="1">
      <alignment horizontal="center" vertical="center" wrapText="1"/>
    </xf>
    <xf numFmtId="0" fontId="24" fillId="2" borderId="82" xfId="4" applyFont="1" applyFill="1" applyBorder="1" applyAlignment="1">
      <alignment horizontal="center" vertical="center" wrapText="1"/>
    </xf>
    <xf numFmtId="3" fontId="24" fillId="2" borderId="80" xfId="4" applyNumberFormat="1" applyFont="1" applyFill="1" applyBorder="1" applyAlignment="1">
      <alignment horizontal="right" vertical="center" indent="2"/>
    </xf>
    <xf numFmtId="3" fontId="24" fillId="2" borderId="81" xfId="4" applyNumberFormat="1" applyFont="1" applyFill="1" applyBorder="1" applyAlignment="1">
      <alignment horizontal="right" vertical="center" indent="2"/>
    </xf>
    <xf numFmtId="3" fontId="24" fillId="2" borderId="82" xfId="4" applyNumberFormat="1" applyFont="1" applyFill="1" applyBorder="1" applyAlignment="1">
      <alignment horizontal="right" vertical="center" indent="2"/>
    </xf>
    <xf numFmtId="3" fontId="24" fillId="2" borderId="80" xfId="4" applyNumberFormat="1" applyFont="1" applyFill="1" applyBorder="1" applyAlignment="1">
      <alignment horizontal="right" vertical="center" indent="1"/>
    </xf>
    <xf numFmtId="3" fontId="24" fillId="2" borderId="81" xfId="4" applyNumberFormat="1" applyFont="1" applyFill="1" applyBorder="1" applyAlignment="1">
      <alignment horizontal="right" vertical="center" indent="1"/>
    </xf>
    <xf numFmtId="3" fontId="24" fillId="2" borderId="82" xfId="4" applyNumberFormat="1" applyFont="1" applyFill="1" applyBorder="1" applyAlignment="1">
      <alignment horizontal="right" vertical="center" indent="1"/>
    </xf>
    <xf numFmtId="3" fontId="23" fillId="2" borderId="80" xfId="4" applyNumberFormat="1" applyFont="1" applyFill="1" applyBorder="1" applyAlignment="1">
      <alignment horizontal="left" vertical="center" wrapText="1"/>
    </xf>
    <xf numFmtId="3" fontId="23" fillId="2" borderId="81" xfId="4" applyNumberFormat="1" applyFont="1" applyFill="1" applyBorder="1" applyAlignment="1">
      <alignment horizontal="left" vertical="center" wrapText="1"/>
    </xf>
    <xf numFmtId="3" fontId="23" fillId="2" borderId="82" xfId="4" applyNumberFormat="1" applyFont="1" applyFill="1" applyBorder="1" applyAlignment="1">
      <alignment horizontal="left" vertical="center" wrapText="1"/>
    </xf>
    <xf numFmtId="3" fontId="24" fillId="2" borderId="56" xfId="2" applyNumberFormat="1" applyFont="1" applyFill="1" applyBorder="1" applyAlignment="1">
      <alignment horizontal="right" vertical="center" indent="2"/>
    </xf>
    <xf numFmtId="3" fontId="24" fillId="2" borderId="58" xfId="2" applyNumberFormat="1" applyFont="1" applyFill="1" applyBorder="1" applyAlignment="1">
      <alignment horizontal="right" vertical="center" indent="2"/>
    </xf>
    <xf numFmtId="3" fontId="24" fillId="2" borderId="60" xfId="2" applyNumberFormat="1" applyFont="1" applyFill="1" applyBorder="1" applyAlignment="1">
      <alignment horizontal="right" vertical="center" indent="2"/>
    </xf>
    <xf numFmtId="3" fontId="24" fillId="2" borderId="83" xfId="4" applyNumberFormat="1" applyFont="1" applyFill="1" applyBorder="1" applyAlignment="1">
      <alignment horizontal="right" vertical="center" indent="1"/>
    </xf>
    <xf numFmtId="3" fontId="24" fillId="2" borderId="43" xfId="4" applyNumberFormat="1" applyFont="1" applyFill="1" applyBorder="1" applyAlignment="1">
      <alignment horizontal="right" vertical="center" indent="2"/>
    </xf>
    <xf numFmtId="3" fontId="24" fillId="2" borderId="42" xfId="4" applyNumberFormat="1" applyFont="1" applyFill="1" applyBorder="1" applyAlignment="1">
      <alignment horizontal="right" vertical="center" indent="2"/>
    </xf>
    <xf numFmtId="3" fontId="24" fillId="2" borderId="47" xfId="4" applyNumberFormat="1" applyFont="1" applyFill="1" applyBorder="1" applyAlignment="1">
      <alignment horizontal="right" vertical="center" indent="2"/>
    </xf>
    <xf numFmtId="3" fontId="24" fillId="2" borderId="44" xfId="4" applyNumberFormat="1" applyFont="1" applyFill="1" applyBorder="1" applyAlignment="1">
      <alignment horizontal="right" vertical="center" indent="1"/>
    </xf>
    <xf numFmtId="3" fontId="23" fillId="2" borderId="43" xfId="4" applyNumberFormat="1" applyFont="1" applyFill="1" applyBorder="1" applyAlignment="1">
      <alignment horizontal="left" vertical="center" shrinkToFit="1"/>
    </xf>
    <xf numFmtId="3" fontId="23" fillId="2" borderId="42" xfId="4" applyNumberFormat="1" applyFont="1" applyFill="1" applyBorder="1" applyAlignment="1">
      <alignment horizontal="left" vertical="center" shrinkToFit="1"/>
    </xf>
    <xf numFmtId="3" fontId="23" fillId="2" borderId="47" xfId="4" applyNumberFormat="1" applyFont="1" applyFill="1" applyBorder="1" applyAlignment="1">
      <alignment horizontal="left" vertical="center" shrinkToFit="1"/>
    </xf>
    <xf numFmtId="3" fontId="23" fillId="2" borderId="43" xfId="4" applyNumberFormat="1" applyFont="1" applyFill="1" applyBorder="1" applyAlignment="1">
      <alignment horizontal="left" vertical="center" wrapText="1" shrinkToFit="1"/>
    </xf>
    <xf numFmtId="3" fontId="23" fillId="2" borderId="42" xfId="4" applyNumberFormat="1" applyFont="1" applyFill="1" applyBorder="1" applyAlignment="1">
      <alignment horizontal="left" vertical="center" wrapText="1" shrinkToFit="1"/>
    </xf>
    <xf numFmtId="3" fontId="23" fillId="2" borderId="47" xfId="4" applyNumberFormat="1" applyFont="1" applyFill="1" applyBorder="1" applyAlignment="1">
      <alignment horizontal="left" vertical="center" wrapText="1" shrinkToFit="1"/>
    </xf>
    <xf numFmtId="0" fontId="24" fillId="2" borderId="80" xfId="4" applyFont="1" applyFill="1" applyBorder="1" applyAlignment="1">
      <alignment horizontal="center" vertical="center"/>
    </xf>
    <xf numFmtId="0" fontId="24" fillId="2" borderId="81" xfId="4" applyFont="1" applyFill="1" applyBorder="1" applyAlignment="1">
      <alignment horizontal="center" vertical="center"/>
    </xf>
    <xf numFmtId="0" fontId="24" fillId="2" borderId="82" xfId="4" applyFont="1" applyFill="1" applyBorder="1" applyAlignment="1">
      <alignment horizontal="center" vertical="center"/>
    </xf>
    <xf numFmtId="41" fontId="24" fillId="2" borderId="80" xfId="4" applyNumberFormat="1" applyFont="1" applyFill="1" applyBorder="1" applyAlignment="1">
      <alignment horizontal="right" vertical="center" indent="1"/>
    </xf>
    <xf numFmtId="41" fontId="24" fillId="2" borderId="81" xfId="4" applyNumberFormat="1" applyFont="1" applyFill="1" applyBorder="1" applyAlignment="1">
      <alignment horizontal="right" vertical="center" indent="1"/>
    </xf>
    <xf numFmtId="41" fontId="24" fillId="2" borderId="82" xfId="4" applyNumberFormat="1" applyFont="1" applyFill="1" applyBorder="1" applyAlignment="1">
      <alignment horizontal="right" vertical="center" indent="1"/>
    </xf>
    <xf numFmtId="41" fontId="24" fillId="2" borderId="44" xfId="4" applyNumberFormat="1" applyFont="1" applyFill="1" applyBorder="1" applyAlignment="1">
      <alignment horizontal="right" vertical="center" indent="1"/>
    </xf>
    <xf numFmtId="0" fontId="24" fillId="2" borderId="42" xfId="4" applyFont="1" applyFill="1" applyBorder="1" applyAlignment="1">
      <alignment horizontal="right" vertical="center" indent="2"/>
    </xf>
    <xf numFmtId="0" fontId="24" fillId="2" borderId="47" xfId="4" applyFont="1" applyFill="1" applyBorder="1" applyAlignment="1">
      <alignment horizontal="right" vertical="center" indent="2"/>
    </xf>
    <xf numFmtId="0" fontId="24" fillId="6" borderId="44" xfId="5" applyFont="1" applyFill="1" applyBorder="1" applyAlignment="1">
      <alignment horizontal="left" vertical="center" indent="1" shrinkToFit="1"/>
    </xf>
    <xf numFmtId="177" fontId="24" fillId="2" borderId="43" xfId="3" applyNumberFormat="1" applyFont="1" applyFill="1" applyBorder="1" applyAlignment="1">
      <alignment horizontal="right" vertical="center"/>
    </xf>
    <xf numFmtId="177" fontId="24" fillId="2" borderId="42" xfId="3" applyNumberFormat="1" applyFont="1" applyFill="1" applyBorder="1" applyAlignment="1">
      <alignment horizontal="right" vertical="center"/>
    </xf>
    <xf numFmtId="177" fontId="24" fillId="2" borderId="47" xfId="3" applyNumberFormat="1" applyFont="1" applyFill="1" applyBorder="1" applyAlignment="1">
      <alignment horizontal="right" vertical="center"/>
    </xf>
    <xf numFmtId="0" fontId="24" fillId="2" borderId="44" xfId="4" applyFont="1" applyFill="1" applyBorder="1" applyAlignment="1">
      <alignment horizontal="center" vertical="center" shrinkToFit="1"/>
    </xf>
  </cellXfs>
  <cellStyles count="12">
    <cellStyle name="ハイパーリンク" xfId="11" builtinId="8"/>
    <cellStyle name="桁区切り" xfId="8" builtinId="6"/>
    <cellStyle name="桁区切り 2" xfId="1"/>
    <cellStyle name="桁区切り 2 2" xfId="2"/>
    <cellStyle name="桁区切り 2 3" xfId="10"/>
    <cellStyle name="標準" xfId="0" builtinId="0"/>
    <cellStyle name="標準 2" xfId="3"/>
    <cellStyle name="標準 2 2" xfId="4"/>
    <cellStyle name="標準 2 3" xfId="5"/>
    <cellStyle name="標準 2 4" xfId="9"/>
    <cellStyle name="標準 3" xfId="6"/>
    <cellStyle name="標準 6" xfId="7"/>
  </cellStyles>
  <dxfs count="0"/>
  <tableStyles count="0" defaultTableStyle="TableStyleMedium2" defaultPivotStyle="PivotStyleMedium9"/>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66675</xdr:colOff>
      <xdr:row>1</xdr:row>
      <xdr:rowOff>152400</xdr:rowOff>
    </xdr:from>
    <xdr:to>
      <xdr:col>7</xdr:col>
      <xdr:colOff>552450</xdr:colOff>
      <xdr:row>19</xdr:row>
      <xdr:rowOff>0</xdr:rowOff>
    </xdr:to>
    <xdr:sp macro="" textlink="">
      <xdr:nvSpPr>
        <xdr:cNvPr id="2" name="角丸四角形 1"/>
        <xdr:cNvSpPr/>
      </xdr:nvSpPr>
      <xdr:spPr>
        <a:xfrm>
          <a:off x="66675" y="400050"/>
          <a:ext cx="8439150" cy="384492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95885</xdr:colOff>
      <xdr:row>0</xdr:row>
      <xdr:rowOff>210185</xdr:rowOff>
    </xdr:from>
    <xdr:to>
      <xdr:col>5</xdr:col>
      <xdr:colOff>132715</xdr:colOff>
      <xdr:row>2</xdr:row>
      <xdr:rowOff>67310</xdr:rowOff>
    </xdr:to>
    <xdr:sp macro="" textlink="">
      <xdr:nvSpPr>
        <xdr:cNvPr id="3" name="テキスト ボックス 2"/>
        <xdr:cNvSpPr txBox="1"/>
      </xdr:nvSpPr>
      <xdr:spPr>
        <a:xfrm>
          <a:off x="3458210" y="210185"/>
          <a:ext cx="1332230" cy="39052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t>申請時に入力</a:t>
          </a:r>
        </a:p>
      </xdr:txBody>
    </xdr:sp>
    <xdr:clientData/>
  </xdr:twoCellAnchor>
  <xdr:twoCellAnchor>
    <xdr:from>
      <xdr:col>7</xdr:col>
      <xdr:colOff>609600</xdr:colOff>
      <xdr:row>1</xdr:row>
      <xdr:rowOff>170815</xdr:rowOff>
    </xdr:from>
    <xdr:to>
      <xdr:col>11</xdr:col>
      <xdr:colOff>38100</xdr:colOff>
      <xdr:row>19</xdr:row>
      <xdr:rowOff>19050</xdr:rowOff>
    </xdr:to>
    <xdr:sp macro="" textlink="">
      <xdr:nvSpPr>
        <xdr:cNvPr id="4" name="角丸四角形 3"/>
        <xdr:cNvSpPr/>
      </xdr:nvSpPr>
      <xdr:spPr>
        <a:xfrm>
          <a:off x="7200900" y="418465"/>
          <a:ext cx="3714750" cy="382016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95885</xdr:colOff>
      <xdr:row>0</xdr:row>
      <xdr:rowOff>238125</xdr:rowOff>
    </xdr:from>
    <xdr:to>
      <xdr:col>9</xdr:col>
      <xdr:colOff>1771650</xdr:colOff>
      <xdr:row>2</xdr:row>
      <xdr:rowOff>38735</xdr:rowOff>
    </xdr:to>
    <xdr:sp macro="" textlink="">
      <xdr:nvSpPr>
        <xdr:cNvPr id="5" name="テキスト ボックス 4"/>
        <xdr:cNvSpPr txBox="1"/>
      </xdr:nvSpPr>
      <xdr:spPr>
        <a:xfrm>
          <a:off x="9906635" y="238125"/>
          <a:ext cx="1675765" cy="334010"/>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b="1"/>
            <a:t>事業終了後に入力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302260</xdr:colOff>
      <xdr:row>23</xdr:row>
      <xdr:rowOff>156845</xdr:rowOff>
    </xdr:from>
    <xdr:to>
      <xdr:col>18</xdr:col>
      <xdr:colOff>201930</xdr:colOff>
      <xdr:row>30</xdr:row>
      <xdr:rowOff>200025</xdr:rowOff>
    </xdr:to>
    <xdr:sp macro="" textlink="">
      <xdr:nvSpPr>
        <xdr:cNvPr id="2" name="テキスト ボックス 1"/>
        <xdr:cNvSpPr txBox="1"/>
      </xdr:nvSpPr>
      <xdr:spPr>
        <a:xfrm>
          <a:off x="7493635" y="6176645"/>
          <a:ext cx="3976370" cy="19100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en-US" altLang="ja-JP" sz="1600">
              <a:solidFill>
                <a:srgbClr val="FF0000"/>
              </a:solidFill>
              <a:latin typeface="Meiryo UI"/>
              <a:ea typeface="Meiryo UI"/>
              <a:cs typeface="Meiryo UI"/>
            </a:rPr>
            <a:t>3</a:t>
          </a:r>
          <a:r>
            <a:rPr kumimoji="1" lang="ja-JP" altLang="en-US" sz="1600">
              <a:solidFill>
                <a:srgbClr val="FF0000"/>
              </a:solidFill>
              <a:latin typeface="Meiryo UI"/>
              <a:ea typeface="Meiryo UI"/>
              <a:cs typeface="Meiryo UI"/>
            </a:rPr>
            <a:t>　事業の目的及び内容</a:t>
          </a:r>
          <a:r>
            <a:rPr kumimoji="1" lang="ja-JP" altLang="en-US" sz="1600">
              <a:solidFill>
                <a:sysClr val="windowText" lastClr="000000"/>
              </a:solidFill>
              <a:latin typeface="Meiryo UI"/>
              <a:ea typeface="Meiryo UI"/>
              <a:cs typeface="Meiryo UI"/>
            </a:rPr>
            <a:t>は</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ysClr val="windowText" lastClr="000000"/>
              </a:solidFill>
              <a:latin typeface="Meiryo UI"/>
              <a:ea typeface="Meiryo UI"/>
              <a:cs typeface="Meiryo UI"/>
            </a:rPr>
            <a:t>事業の内容に応じて適宜修正してください</a:t>
          </a:r>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333375</xdr:colOff>
      <xdr:row>7</xdr:row>
      <xdr:rowOff>76200</xdr:rowOff>
    </xdr:from>
    <xdr:to>
      <xdr:col>17</xdr:col>
      <xdr:colOff>123825</xdr:colOff>
      <xdr:row>14</xdr:row>
      <xdr:rowOff>96520</xdr:rowOff>
    </xdr:to>
    <xdr:sp macro="" textlink="">
      <xdr:nvSpPr>
        <xdr:cNvPr id="2" name="テキスト ボックス 1"/>
        <xdr:cNvSpPr txBox="1"/>
      </xdr:nvSpPr>
      <xdr:spPr>
        <a:xfrm>
          <a:off x="7543800" y="1828800"/>
          <a:ext cx="3867150" cy="18872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ポリテクセンターの助成のみ</a:t>
          </a:r>
          <a:r>
            <a:rPr kumimoji="1" lang="ja-JP" altLang="en-US" sz="1600">
              <a:solidFill>
                <a:schemeClr val="tx1"/>
              </a:solidFill>
              <a:latin typeface="Meiryo UI"/>
              <a:ea typeface="Meiryo UI"/>
              <a:cs typeface="Meiryo UI"/>
            </a:rPr>
            <a:t>必要</a:t>
          </a:r>
          <a:r>
            <a:rPr kumimoji="1" lang="ja-JP" altLang="en-US" sz="1600">
              <a:solidFill>
                <a:srgbClr val="FF0000"/>
              </a:solidFill>
              <a:latin typeface="Meiryo UI"/>
              <a:ea typeface="Meiryo UI"/>
              <a:cs typeface="Meiryo UI"/>
            </a:rPr>
            <a:t>　</a:t>
          </a:r>
          <a:endParaRPr kumimoji="1" lang="en-US" altLang="ja-JP" sz="1600">
            <a:solidFill>
              <a:srgbClr val="FF0000"/>
            </a:solidFill>
            <a:latin typeface="Meiryo UI"/>
            <a:ea typeface="Meiryo UI"/>
            <a:cs typeface="Meiryo UI"/>
          </a:endParaRPr>
        </a:p>
        <a:p>
          <a:r>
            <a:rPr kumimoji="1" lang="ja-JP" altLang="en-US" sz="1600">
              <a:solidFill>
                <a:srgbClr val="FF0000"/>
              </a:solidFill>
              <a:latin typeface="Meiryo UI"/>
              <a:ea typeface="Meiryo UI"/>
              <a:cs typeface="Meiryo UI"/>
            </a:rPr>
            <a:t>　</a:t>
          </a:r>
          <a:r>
            <a:rPr kumimoji="1" lang="ja-JP" altLang="en-US" sz="1600">
              <a:solidFill>
                <a:schemeClr val="tx1"/>
              </a:solidFill>
              <a:latin typeface="Meiryo UI"/>
              <a:ea typeface="Meiryo UI"/>
              <a:cs typeface="Meiryo UI"/>
            </a:rPr>
            <a:t>受講内容明細書の</a:t>
          </a:r>
          <a:endParaRPr kumimoji="1" lang="en-US" altLang="ja-JP" sz="1600">
            <a:solidFill>
              <a:schemeClr val="tx1"/>
            </a:solidFill>
            <a:latin typeface="Meiryo UI"/>
            <a:ea typeface="Meiryo UI"/>
            <a:cs typeface="Meiryo UI"/>
          </a:endParaRPr>
        </a:p>
        <a:p>
          <a:r>
            <a:rPr kumimoji="1" lang="ja-JP" altLang="en-US" sz="1600">
              <a:solidFill>
                <a:schemeClr val="tx1"/>
              </a:solidFill>
              <a:latin typeface="Meiryo UI"/>
              <a:ea typeface="Meiryo UI"/>
              <a:cs typeface="Meiryo UI"/>
            </a:rPr>
            <a:t>　内容は直接入力してください。</a:t>
          </a:r>
          <a:endParaRPr kumimoji="1" lang="en-US" altLang="ja-JP" sz="1600">
            <a:solidFill>
              <a:schemeClr val="tx1"/>
            </a:solidFill>
            <a:latin typeface="Meiryo UI"/>
            <a:ea typeface="Meiryo UI"/>
            <a:cs typeface="Meiryo UI"/>
          </a:endParaRPr>
        </a:p>
        <a:p>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333375</xdr:colOff>
      <xdr:row>5</xdr:row>
      <xdr:rowOff>189865</xdr:rowOff>
    </xdr:from>
    <xdr:to>
      <xdr:col>22</xdr:col>
      <xdr:colOff>304800</xdr:colOff>
      <xdr:row>10</xdr:row>
      <xdr:rowOff>104140</xdr:rowOff>
    </xdr:to>
    <xdr:sp macro="" textlink="">
      <xdr:nvSpPr>
        <xdr:cNvPr id="2" name="テキスト ボックス 1"/>
        <xdr:cNvSpPr txBox="1"/>
      </xdr:nvSpPr>
      <xdr:spPr>
        <a:xfrm>
          <a:off x="7191375" y="1509395"/>
          <a:ext cx="4086225" cy="14986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100"/>
        </a:p>
        <a:p>
          <a:r>
            <a:rPr kumimoji="1" lang="ja-JP" altLang="en-US" sz="1100">
              <a:latin typeface="Meiryo UI"/>
              <a:ea typeface="Meiryo UI"/>
              <a:cs typeface="Meiryo UI"/>
            </a:rPr>
            <a:t>ポリテクセンター受講 </a:t>
          </a:r>
          <a:r>
            <a:rPr kumimoji="1" lang="ja-JP" altLang="en-US" sz="1600">
              <a:solidFill>
                <a:srgbClr val="FF0000"/>
              </a:solidFill>
              <a:latin typeface="Meiryo UI"/>
              <a:ea typeface="Meiryo UI"/>
              <a:cs typeface="Meiryo UI"/>
            </a:rPr>
            <a:t>以外 </a:t>
          </a:r>
          <a:r>
            <a:rPr kumimoji="1" lang="ja-JP" altLang="en-US" sz="1100">
              <a:latin typeface="Meiryo UI"/>
              <a:ea typeface="Meiryo UI"/>
              <a:cs typeface="Meiryo UI"/>
            </a:rPr>
            <a:t>はこの事業計画書を利用して下さい。</a:t>
          </a:r>
          <a:endParaRPr kumimoji="1" lang="en-US" altLang="ja-JP" sz="1100">
            <a:latin typeface="Meiryo UI"/>
            <a:ea typeface="Meiryo UI"/>
            <a:cs typeface="Meiryo UI"/>
          </a:endParaRPr>
        </a:p>
        <a:p>
          <a:r>
            <a:rPr kumimoji="1" lang="ja-JP" altLang="en-US" sz="1100">
              <a:latin typeface="Meiryo UI"/>
              <a:ea typeface="Meiryo UI"/>
              <a:cs typeface="Meiryo UI"/>
            </a:rPr>
            <a:t>民間企業研修の場合、「会場名」には相手企業名を記入して下さい。</a:t>
          </a:r>
          <a:endParaRPr kumimoji="1" lang="en-US" altLang="ja-JP" sz="1100">
            <a:latin typeface="Meiryo UI"/>
            <a:ea typeface="Meiryo UI"/>
            <a:cs typeface="Meiryo UI"/>
          </a:endParaRPr>
        </a:p>
        <a:p>
          <a:endParaRPr kumimoji="1" lang="en-US" altLang="ja-JP" sz="1100">
            <a:latin typeface="Meiryo UI"/>
            <a:ea typeface="Meiryo UI"/>
            <a:cs typeface="Meiryo UI"/>
          </a:endParaRPr>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333375</xdr:colOff>
      <xdr:row>5</xdr:row>
      <xdr:rowOff>114300</xdr:rowOff>
    </xdr:from>
    <xdr:to>
      <xdr:col>18</xdr:col>
      <xdr:colOff>504825</xdr:colOff>
      <xdr:row>13</xdr:row>
      <xdr:rowOff>190500</xdr:rowOff>
    </xdr:to>
    <xdr:sp macro="" textlink="">
      <xdr:nvSpPr>
        <xdr:cNvPr id="2" name="テキスト ボックス 1"/>
        <xdr:cNvSpPr txBox="1"/>
      </xdr:nvSpPr>
      <xdr:spPr>
        <a:xfrm>
          <a:off x="7524750" y="1333500"/>
          <a:ext cx="4248150" cy="220980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en-US" altLang="ja-JP" sz="1200" b="1">
              <a:solidFill>
                <a:srgbClr val="FF0000"/>
              </a:solidFill>
            </a:rPr>
            <a:t>※ </a:t>
          </a:r>
          <a:r>
            <a:rPr kumimoji="1" lang="ja-JP" altLang="en-US" sz="1200" b="1">
              <a:solidFill>
                <a:srgbClr val="FF0000"/>
              </a:solidFill>
            </a:rPr>
            <a:t>補助申請額と請求額に相違がある場合</a:t>
          </a:r>
          <a:endParaRPr kumimoji="1" lang="en-US" altLang="ja-JP" sz="1200" b="1">
            <a:solidFill>
              <a:srgbClr val="FF0000"/>
            </a:solidFill>
          </a:endParaRPr>
        </a:p>
        <a:p>
          <a:endParaRPr kumimoji="1" lang="en-US" altLang="ja-JP" sz="1100"/>
        </a:p>
        <a:p>
          <a:r>
            <a:rPr kumimoji="1" lang="ja-JP" altLang="en-US" sz="1100"/>
            <a:t> 　</a:t>
          </a:r>
          <a:r>
            <a:rPr kumimoji="1" lang="en-US" altLang="ja-JP" sz="1100"/>
            <a:t>1</a:t>
          </a:r>
          <a:r>
            <a:rPr kumimoji="1" lang="ja-JP" altLang="en-US" sz="1100"/>
            <a:t>） 変更申請書をご提出頂きます</a:t>
          </a:r>
          <a:endParaRPr kumimoji="1" lang="en-US" altLang="ja-JP" sz="1100"/>
        </a:p>
        <a:p>
          <a:r>
            <a:rPr kumimoji="1" lang="ja-JP" altLang="en-US" sz="1100" baseline="0"/>
            <a:t>    </a:t>
          </a:r>
          <a:r>
            <a:rPr kumimoji="1" lang="en-US" altLang="ja-JP" sz="1100" baseline="0"/>
            <a:t>2</a:t>
          </a:r>
          <a:r>
            <a:rPr kumimoji="1" lang="ja-JP" altLang="en-US" sz="1100"/>
            <a:t>） 新たに補助金等交付決定通知書を発行します。</a:t>
          </a:r>
          <a:endParaRPr kumimoji="1" lang="en-US" altLang="ja-JP" sz="1100"/>
        </a:p>
        <a:p>
          <a:r>
            <a:rPr kumimoji="1" lang="ja-JP" altLang="en-US" sz="1100" baseline="0"/>
            <a:t> </a:t>
          </a:r>
          <a:r>
            <a:rPr kumimoji="1" lang="ja-JP" altLang="en-US" sz="1100"/>
            <a:t>　</a:t>
          </a:r>
          <a:r>
            <a:rPr kumimoji="1" lang="en-US" altLang="ja-JP" sz="1100"/>
            <a:t>3</a:t>
          </a:r>
          <a:r>
            <a:rPr kumimoji="1" lang="ja-JP" altLang="en-US" sz="1100"/>
            <a:t>） 実績報告書および補助金請求書には最初の補助金等交付決定</a:t>
          </a:r>
          <a:endParaRPr kumimoji="1" lang="en-US" altLang="ja-JP" sz="1100"/>
        </a:p>
        <a:p>
          <a:r>
            <a:rPr kumimoji="1" lang="ja-JP" altLang="en-US" sz="1100"/>
            <a:t>         通知書および追加の補助金等交付決定通知書の日付、番号を</a:t>
          </a:r>
          <a:endParaRPr kumimoji="1" lang="en-US" altLang="ja-JP" sz="1100"/>
        </a:p>
        <a:p>
          <a:r>
            <a:rPr kumimoji="1" lang="ja-JP" altLang="en-US" sz="1100"/>
            <a:t>         記載の上、ご提出頂きます。</a:t>
          </a:r>
          <a:endParaRPr kumimoji="1" lang="en-US" altLang="ja-JP" sz="1100"/>
        </a:p>
        <a:p>
          <a:r>
            <a:rPr kumimoji="1" lang="ja-JP" altLang="en-US" sz="1100"/>
            <a:t>　　 （自動入力には対応しておりませんので手書きでご修正ください。</a:t>
          </a:r>
          <a:endParaRPr kumimoji="1" lang="en-US" altLang="ja-JP" sz="1100"/>
        </a:p>
        <a:p>
          <a:r>
            <a:rPr kumimoji="1" lang="ja-JP" altLang="en-US" sz="1100"/>
            <a:t>　　 　また、金額欄も手書きでご修正ください）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276225</xdr:colOff>
      <xdr:row>6</xdr:row>
      <xdr:rowOff>95250</xdr:rowOff>
    </xdr:from>
    <xdr:to>
      <xdr:col>18</xdr:col>
      <xdr:colOff>447675</xdr:colOff>
      <xdr:row>13</xdr:row>
      <xdr:rowOff>123825</xdr:rowOff>
    </xdr:to>
    <xdr:sp macro="" textlink="">
      <xdr:nvSpPr>
        <xdr:cNvPr id="2" name="テキスト ボックス 1"/>
        <xdr:cNvSpPr txBox="1"/>
      </xdr:nvSpPr>
      <xdr:spPr>
        <a:xfrm>
          <a:off x="7467600" y="1581150"/>
          <a:ext cx="4248150" cy="189547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200" b="1">
            <a:solidFill>
              <a:srgbClr val="FF0000"/>
            </a:solidFill>
          </a:endParaRPr>
        </a:p>
        <a:p>
          <a:r>
            <a:rPr kumimoji="1" lang="en-US" altLang="ja-JP" sz="1200" b="1">
              <a:solidFill>
                <a:srgbClr val="FF0000"/>
              </a:solidFill>
            </a:rPr>
            <a:t>※ </a:t>
          </a:r>
          <a:r>
            <a:rPr kumimoji="1" lang="ja-JP" altLang="en-US" sz="1200" b="1">
              <a:solidFill>
                <a:srgbClr val="FF0000"/>
              </a:solidFill>
            </a:rPr>
            <a:t>申請額と請求額に相違がある場合</a:t>
          </a:r>
          <a:endParaRPr kumimoji="1" lang="en-US" altLang="ja-JP" sz="1200" b="1">
            <a:solidFill>
              <a:srgbClr val="FF0000"/>
            </a:solidFill>
          </a:endParaRPr>
        </a:p>
        <a:p>
          <a:endParaRPr kumimoji="1" lang="en-US" altLang="ja-JP" sz="1100"/>
        </a:p>
        <a:p>
          <a:r>
            <a:rPr kumimoji="1" lang="ja-JP" altLang="en-US" sz="1100"/>
            <a:t> 　</a:t>
          </a:r>
          <a:r>
            <a:rPr kumimoji="1" lang="en-US" altLang="ja-JP" sz="1100"/>
            <a:t>1</a:t>
          </a:r>
          <a:r>
            <a:rPr kumimoji="1" lang="ja-JP" altLang="en-US" sz="1100"/>
            <a:t>） 変更申請書をご提出頂きます</a:t>
          </a:r>
          <a:endParaRPr kumimoji="1" lang="en-US" altLang="ja-JP" sz="1100"/>
        </a:p>
        <a:p>
          <a:r>
            <a:rPr kumimoji="1" lang="ja-JP" altLang="en-US" sz="1100" baseline="0"/>
            <a:t>    </a:t>
          </a:r>
          <a:r>
            <a:rPr kumimoji="1" lang="en-US" altLang="ja-JP" sz="1100" baseline="0"/>
            <a:t>2</a:t>
          </a:r>
          <a:r>
            <a:rPr kumimoji="1" lang="ja-JP" altLang="en-US" sz="1100"/>
            <a:t>） 新たに補助指令書を発行します。</a:t>
          </a:r>
          <a:endParaRPr kumimoji="1" lang="en-US" altLang="ja-JP" sz="1100"/>
        </a:p>
        <a:p>
          <a:r>
            <a:rPr kumimoji="1" lang="ja-JP" altLang="en-US" sz="1100" baseline="0"/>
            <a:t> </a:t>
          </a:r>
          <a:r>
            <a:rPr kumimoji="1" lang="ja-JP" altLang="en-US" sz="1100"/>
            <a:t>　</a:t>
          </a:r>
          <a:r>
            <a:rPr kumimoji="1" lang="en-US" altLang="ja-JP" sz="1100"/>
            <a:t>3</a:t>
          </a:r>
          <a:r>
            <a:rPr kumimoji="1" lang="ja-JP" altLang="en-US" sz="1100"/>
            <a:t>） 実績報告書および補助金請求書には最初の補助指令書および</a:t>
          </a:r>
          <a:endParaRPr kumimoji="1" lang="en-US" altLang="ja-JP" sz="1100"/>
        </a:p>
        <a:p>
          <a:r>
            <a:rPr kumimoji="1" lang="ja-JP" altLang="en-US" sz="1100"/>
            <a:t>　　　追加の補助指令書の日付、番号を記載の上ご提出頂きます。</a:t>
          </a:r>
          <a:endParaRPr kumimoji="1" lang="en-US" altLang="ja-JP" sz="1100"/>
        </a:p>
        <a:p>
          <a:r>
            <a:rPr kumimoji="1" lang="ja-JP" altLang="en-US" sz="1100"/>
            <a:t>　　 （自動入力には対応しておりませんので手書きでご修正ください。</a:t>
          </a:r>
          <a:endParaRPr kumimoji="1" lang="en-US" altLang="ja-JP" sz="1100"/>
        </a:p>
        <a:p>
          <a:r>
            <a:rPr kumimoji="1" lang="ja-JP" altLang="en-US" sz="1100"/>
            <a:t>　　 　また、金額欄も手書きでご修正ください）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419100</xdr:colOff>
      <xdr:row>7</xdr:row>
      <xdr:rowOff>123190</xdr:rowOff>
    </xdr:from>
    <xdr:to>
      <xdr:col>22</xdr:col>
      <xdr:colOff>400050</xdr:colOff>
      <xdr:row>13</xdr:row>
      <xdr:rowOff>124460</xdr:rowOff>
    </xdr:to>
    <xdr:sp macro="" textlink="">
      <xdr:nvSpPr>
        <xdr:cNvPr id="2" name="テキスト ボックス 1"/>
        <xdr:cNvSpPr txBox="1"/>
      </xdr:nvSpPr>
      <xdr:spPr>
        <a:xfrm>
          <a:off x="7277100" y="1713865"/>
          <a:ext cx="4095750" cy="118046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中小企業大学校事業</a:t>
          </a:r>
          <a:r>
            <a:rPr kumimoji="1" lang="ja-JP" altLang="en-US" sz="1600">
              <a:latin typeface="Meiryo UI"/>
              <a:ea typeface="Meiryo UI"/>
              <a:cs typeface="Meiryo UI"/>
            </a:rPr>
            <a:t>のみご提出ください。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495300</xdr:colOff>
      <xdr:row>5</xdr:row>
      <xdr:rowOff>161290</xdr:rowOff>
    </xdr:from>
    <xdr:to>
      <xdr:col>15</xdr:col>
      <xdr:colOff>476250</xdr:colOff>
      <xdr:row>8</xdr:row>
      <xdr:rowOff>304165</xdr:rowOff>
    </xdr:to>
    <xdr:sp macro="" textlink="">
      <xdr:nvSpPr>
        <xdr:cNvPr id="2" name="テキスト ボックス 1"/>
        <xdr:cNvSpPr txBox="1"/>
      </xdr:nvSpPr>
      <xdr:spPr>
        <a:xfrm>
          <a:off x="7124700" y="1361440"/>
          <a:ext cx="4095750" cy="109347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販路開拓支援事業</a:t>
          </a:r>
          <a:r>
            <a:rPr kumimoji="1" lang="ja-JP" altLang="en-US" sz="1600">
              <a:latin typeface="Meiryo UI"/>
              <a:ea typeface="Meiryo UI"/>
              <a:cs typeface="Meiryo UI"/>
            </a:rPr>
            <a:t>のみご提出ください。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447675</xdr:colOff>
      <xdr:row>6</xdr:row>
      <xdr:rowOff>247015</xdr:rowOff>
    </xdr:from>
    <xdr:to>
      <xdr:col>22</xdr:col>
      <xdr:colOff>428625</xdr:colOff>
      <xdr:row>11</xdr:row>
      <xdr:rowOff>190500</xdr:rowOff>
    </xdr:to>
    <xdr:sp macro="" textlink="">
      <xdr:nvSpPr>
        <xdr:cNvPr id="3" name="テキスト ボックス 2"/>
        <xdr:cNvSpPr txBox="1"/>
      </xdr:nvSpPr>
      <xdr:spPr>
        <a:xfrm>
          <a:off x="7305675" y="1723390"/>
          <a:ext cx="4095750" cy="151511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endParaRPr kumimoji="1" lang="en-US" altLang="ja-JP" sz="1600">
            <a:latin typeface="Meiryo UI"/>
            <a:ea typeface="Meiryo UI"/>
            <a:cs typeface="Meiryo UI"/>
          </a:endParaRPr>
        </a:p>
        <a:p>
          <a:r>
            <a:rPr kumimoji="1" lang="ja-JP" altLang="en-US" sz="1600">
              <a:solidFill>
                <a:srgbClr val="FF0000"/>
              </a:solidFill>
              <a:latin typeface="Meiryo UI"/>
              <a:ea typeface="Meiryo UI"/>
              <a:cs typeface="Meiryo UI"/>
            </a:rPr>
            <a:t>  販路開拓支援事業</a:t>
          </a:r>
          <a:r>
            <a:rPr kumimoji="1" lang="ja-JP" altLang="en-US" sz="1600">
              <a:latin typeface="Meiryo UI"/>
              <a:ea typeface="Meiryo UI"/>
              <a:cs typeface="Meiryo UI"/>
            </a:rPr>
            <a:t>のみご提出ください。</a:t>
          </a:r>
          <a:endParaRPr kumimoji="1" lang="en-US" altLang="ja-JP" sz="1600">
            <a:latin typeface="Meiryo UI"/>
            <a:ea typeface="Meiryo UI"/>
            <a:cs typeface="Meiryo UI"/>
          </a:endParaRPr>
        </a:p>
        <a:p>
          <a:r>
            <a:rPr kumimoji="1" lang="en-US" altLang="ja-JP" sz="1600" b="0" i="0" u="none" strike="noStrike">
              <a:solidFill>
                <a:schemeClr val="dk1"/>
              </a:solidFill>
              <a:effectLst/>
              <a:latin typeface="Meiryo UI"/>
              <a:ea typeface="Meiryo UI"/>
              <a:cs typeface="Meiryo UI"/>
            </a:rPr>
            <a:t>※</a:t>
          </a:r>
          <a:r>
            <a:rPr kumimoji="1" lang="ja-JP" altLang="en-US" sz="1600" b="0" i="0" u="none" strike="noStrike">
              <a:solidFill>
                <a:schemeClr val="dk1"/>
              </a:solidFill>
              <a:effectLst/>
              <a:latin typeface="Meiryo UI"/>
              <a:ea typeface="Meiryo UI"/>
              <a:cs typeface="Meiryo UI"/>
            </a:rPr>
            <a:t>その他の補助金は「収支計算書（その他）」をご提出ください</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sz="1600">
              <a:latin typeface="Meiryo UI"/>
              <a:ea typeface="Meiryo UI"/>
              <a:cs typeface="Meiryo UI"/>
            </a:rPr>
            <a:t> </a:t>
          </a:r>
          <a:r>
            <a:rPr lang="ja-JP" altLang="en-US" sz="1600" b="0" i="0" u="none" strike="noStrike">
              <a:solidFill>
                <a:schemeClr val="dk1"/>
              </a:solidFill>
              <a:effectLst/>
              <a:latin typeface="Meiryo UI"/>
              <a:ea typeface="Meiryo UI"/>
              <a:cs typeface="Meiryo UI"/>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r>
            <a:rPr lang="ja-JP" altLang="en-US" sz="1100" b="0" i="0" u="none" strike="noStrike">
              <a:solidFill>
                <a:schemeClr val="dk1"/>
              </a:solidFill>
              <a:effectLst/>
              <a:latin typeface="+mn-lt"/>
              <a:ea typeface="+mn-ea"/>
              <a:cs typeface="+mn-cs"/>
            </a:rPr>
            <a:t>　</a:t>
          </a:r>
          <a:r>
            <a:rPr lang="ja-JP" altLang="en-US"/>
            <a:t> </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nobeoka.miyazaki.jp/soshiki/21/3122.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B1:O46"/>
  <sheetViews>
    <sheetView tabSelected="1" workbookViewId="0">
      <selection activeCell="G13" sqref="G13"/>
    </sheetView>
  </sheetViews>
  <sheetFormatPr defaultRowHeight="13.5" x14ac:dyDescent="0.15"/>
  <cols>
    <col min="1" max="1" width="3.125" style="1" customWidth="1"/>
    <col min="2" max="2" width="12.625" style="1" customWidth="1"/>
    <col min="3" max="3" width="28.375" style="1" customWidth="1"/>
    <col min="4" max="4" width="4.375" style="1" customWidth="1"/>
    <col min="5" max="5" width="12.625" style="1" customWidth="1"/>
    <col min="6" max="6" width="4.75" style="1" customWidth="1"/>
    <col min="7" max="7" width="20.625" style="2" customWidth="1"/>
    <col min="8" max="8" width="9" style="1" customWidth="1"/>
    <col min="9" max="9" width="12.625" style="1" customWidth="1"/>
    <col min="10" max="10" width="25.625" style="1" customWidth="1"/>
    <col min="11" max="11" width="9" style="1" customWidth="1"/>
    <col min="12" max="16384" width="9" style="1"/>
  </cols>
  <sheetData>
    <row r="1" spans="2:15" ht="19.5" customHeight="1" x14ac:dyDescent="0.45">
      <c r="B1" s="3" t="s">
        <v>203</v>
      </c>
      <c r="I1" s="3" t="s">
        <v>204</v>
      </c>
      <c r="J1" s="30"/>
      <c r="K1" s="33"/>
    </row>
    <row r="2" spans="2:15" ht="22.5" customHeight="1" x14ac:dyDescent="0.5">
      <c r="C2" s="4"/>
      <c r="E2" s="4"/>
      <c r="F2" s="4"/>
      <c r="G2" s="21"/>
      <c r="J2" s="31"/>
      <c r="K2" s="33"/>
    </row>
    <row r="3" spans="2:15" ht="9.9499999999999993" customHeight="1" x14ac:dyDescent="0.5">
      <c r="B3" s="4"/>
      <c r="C3" s="4"/>
      <c r="E3" s="4"/>
      <c r="F3" s="4"/>
      <c r="G3" s="27" t="s">
        <v>225</v>
      </c>
      <c r="J3" s="30"/>
    </row>
    <row r="4" spans="2:15" ht="20.100000000000001" customHeight="1" x14ac:dyDescent="0.5">
      <c r="B4" s="5" t="s">
        <v>40</v>
      </c>
      <c r="C4" s="10" t="s">
        <v>246</v>
      </c>
      <c r="E4" s="16" t="s">
        <v>43</v>
      </c>
      <c r="F4" s="20"/>
      <c r="G4" s="22" t="str">
        <f>IF(G8="","",IF(G8&gt;=D17/D18,D17,ROUNDDOWN(G8*D18,D19)))</f>
        <v/>
      </c>
      <c r="I4" s="16" t="s">
        <v>198</v>
      </c>
      <c r="J4" s="12" t="s">
        <v>253</v>
      </c>
    </row>
    <row r="5" spans="2:15" ht="15" customHeight="1" x14ac:dyDescent="0.5">
      <c r="B5" s="5"/>
      <c r="C5" s="11"/>
      <c r="E5" s="17" t="s">
        <v>9</v>
      </c>
      <c r="F5" s="20"/>
      <c r="G5" s="23"/>
      <c r="I5" s="29"/>
      <c r="J5" s="23"/>
    </row>
    <row r="6" spans="2:15" ht="20.100000000000001" customHeight="1" x14ac:dyDescent="0.5">
      <c r="B6" s="6" t="s">
        <v>79</v>
      </c>
      <c r="C6" s="12" t="s">
        <v>247</v>
      </c>
      <c r="E6" s="18" t="s">
        <v>48</v>
      </c>
      <c r="F6" s="20"/>
      <c r="G6" s="24"/>
      <c r="I6" s="16" t="s">
        <v>62</v>
      </c>
      <c r="J6" s="12"/>
    </row>
    <row r="7" spans="2:15" ht="15" customHeight="1" x14ac:dyDescent="0.5">
      <c r="B7" s="5"/>
      <c r="C7" s="11"/>
      <c r="E7" s="17" t="s">
        <v>9</v>
      </c>
      <c r="F7" s="20"/>
      <c r="G7" s="11"/>
      <c r="I7" s="29"/>
      <c r="J7" s="11"/>
      <c r="K7" s="33"/>
      <c r="L7" s="33"/>
      <c r="M7" s="33"/>
      <c r="N7" s="33"/>
      <c r="O7" s="33"/>
    </row>
    <row r="8" spans="2:15" ht="20.100000000000001" customHeight="1" x14ac:dyDescent="0.5">
      <c r="B8" s="5" t="s">
        <v>25</v>
      </c>
      <c r="C8" s="10" t="s">
        <v>199</v>
      </c>
      <c r="E8" s="18" t="s">
        <v>104</v>
      </c>
      <c r="F8" s="20"/>
      <c r="G8" s="24"/>
      <c r="I8" s="6" t="s">
        <v>76</v>
      </c>
      <c r="J8" s="12"/>
      <c r="K8" s="33"/>
      <c r="L8" s="33"/>
    </row>
    <row r="9" spans="2:15" ht="15" customHeight="1" x14ac:dyDescent="0.5">
      <c r="B9" s="5"/>
      <c r="C9" s="13"/>
      <c r="E9" s="17" t="s">
        <v>9</v>
      </c>
      <c r="F9" s="20"/>
      <c r="G9" s="11"/>
      <c r="I9" s="6"/>
      <c r="J9" s="13"/>
    </row>
    <row r="10" spans="2:15" ht="20.100000000000001" customHeight="1" x14ac:dyDescent="0.45">
      <c r="B10" s="5" t="s">
        <v>16</v>
      </c>
      <c r="C10" s="10" t="s">
        <v>86</v>
      </c>
      <c r="E10" s="5" t="s">
        <v>21</v>
      </c>
      <c r="F10" s="5"/>
      <c r="G10" s="12" t="s">
        <v>256</v>
      </c>
      <c r="I10" s="6" t="s">
        <v>77</v>
      </c>
      <c r="J10" s="12"/>
    </row>
    <row r="11" spans="2:15" ht="15" customHeight="1" x14ac:dyDescent="0.45">
      <c r="B11" s="5"/>
      <c r="C11" s="13"/>
      <c r="E11" s="5"/>
      <c r="F11" s="5"/>
      <c r="G11" s="13"/>
      <c r="I11" s="6"/>
      <c r="J11" s="13"/>
    </row>
    <row r="12" spans="2:15" ht="20.100000000000001" customHeight="1" x14ac:dyDescent="0.45">
      <c r="B12" s="5" t="s">
        <v>10</v>
      </c>
      <c r="C12" s="10" t="s">
        <v>222</v>
      </c>
      <c r="E12" s="5" t="s">
        <v>11</v>
      </c>
      <c r="F12" s="5"/>
      <c r="G12" s="12" t="s">
        <v>256</v>
      </c>
      <c r="I12" s="6" t="s">
        <v>13</v>
      </c>
      <c r="J12" s="10"/>
    </row>
    <row r="13" spans="2:15" ht="15" customHeight="1" x14ac:dyDescent="0.45">
      <c r="B13" s="5"/>
      <c r="C13" s="11"/>
      <c r="E13" s="5"/>
      <c r="F13" s="5"/>
      <c r="G13" s="13"/>
      <c r="I13" s="6"/>
      <c r="J13" s="11"/>
    </row>
    <row r="14" spans="2:15" ht="20.100000000000001" customHeight="1" x14ac:dyDescent="0.45">
      <c r="B14" s="5" t="s">
        <v>23</v>
      </c>
      <c r="C14" s="266" t="s">
        <v>239</v>
      </c>
      <c r="E14" s="5" t="s">
        <v>53</v>
      </c>
      <c r="F14" s="5"/>
      <c r="G14" s="10" t="s">
        <v>205</v>
      </c>
      <c r="I14" s="19" t="s">
        <v>42</v>
      </c>
      <c r="J14" s="10"/>
    </row>
    <row r="15" spans="2:15" ht="15" customHeight="1" x14ac:dyDescent="0.45">
      <c r="B15" s="5"/>
      <c r="C15" s="267"/>
      <c r="E15" s="5"/>
      <c r="F15" s="5"/>
      <c r="G15" s="11"/>
      <c r="I15" s="6"/>
      <c r="J15" s="11"/>
    </row>
    <row r="16" spans="2:15" ht="20.100000000000001" customHeight="1" x14ac:dyDescent="0.45">
      <c r="B16" s="7"/>
      <c r="C16" s="13"/>
      <c r="D16" s="15"/>
      <c r="E16" s="264" t="s">
        <v>125</v>
      </c>
      <c r="F16" s="265"/>
      <c r="G16" s="10" t="s">
        <v>205</v>
      </c>
      <c r="I16" s="6" t="s">
        <v>78</v>
      </c>
      <c r="J16" s="32"/>
    </row>
    <row r="17" spans="2:10" ht="15" customHeight="1" x14ac:dyDescent="0.45">
      <c r="B17" s="253" t="s">
        <v>223</v>
      </c>
      <c r="C17" s="254" t="str">
        <f>IF(C14="","",VLOOKUP(入力画面!C14,データ!A2:I10,3,FALSE))</f>
        <v>経費の1/2以内、上限10万円</v>
      </c>
      <c r="D17" s="250">
        <f>IF(C14="","",VLOOKUP(入力画面!C14,データ!A2:I10,7,FALSE))</f>
        <v>100000</v>
      </c>
      <c r="E17" s="5"/>
      <c r="F17" s="5"/>
      <c r="G17" s="11"/>
      <c r="I17" s="6"/>
      <c r="J17" s="11"/>
    </row>
    <row r="18" spans="2:10" ht="20.100000000000001" customHeight="1" x14ac:dyDescent="0.45">
      <c r="B18" s="255" t="s">
        <v>224</v>
      </c>
      <c r="C18" s="256" t="str">
        <f>IF(C14="","",VLOOKUP(入力画面!C14,データ!A2:I10,6,FALSE))</f>
        <v>千円未満切り捨て</v>
      </c>
      <c r="D18" s="251">
        <f>IF(C14="","",VLOOKUP(入力画面!C14,データ!A2:I10,8,FALSE))</f>
        <v>0.5</v>
      </c>
      <c r="E18" s="7"/>
      <c r="F18" s="7"/>
      <c r="G18" s="25"/>
      <c r="I18" s="6" t="s">
        <v>35</v>
      </c>
      <c r="J18" s="32"/>
    </row>
    <row r="19" spans="2:10" ht="19.5" x14ac:dyDescent="0.45">
      <c r="D19" s="250">
        <f>IF(C14="","",VLOOKUP(入力画面!C14,データ!A2:I10,9,FALSE))</f>
        <v>-3</v>
      </c>
      <c r="E19" s="9"/>
      <c r="F19" s="9"/>
      <c r="G19" s="14"/>
    </row>
    <row r="20" spans="2:10" ht="19.5" x14ac:dyDescent="0.45">
      <c r="E20" s="8"/>
      <c r="F20" s="8"/>
      <c r="G20" s="26"/>
    </row>
    <row r="46" spans="8:8" x14ac:dyDescent="0.15">
      <c r="H46" s="28" t="s">
        <v>26</v>
      </c>
    </row>
  </sheetData>
  <mergeCells count="2">
    <mergeCell ref="E16:F16"/>
    <mergeCell ref="C14:C15"/>
  </mergeCells>
  <phoneticPr fontId="3"/>
  <dataValidations count="1">
    <dataValidation type="list" allowBlank="1" showInputMessage="1" showErrorMessage="1" sqref="J12">
      <formula1>"普通,当座"</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データ!$A$2:$A$10</xm:f>
          </x14:formula1>
          <xm:sqref>C14:C15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5"/>
  <sheetViews>
    <sheetView view="pageBreakPreview" zoomScaleSheetLayoutView="100" workbookViewId="0">
      <selection activeCell="J36" sqref="J36"/>
    </sheetView>
  </sheetViews>
  <sheetFormatPr defaultRowHeight="13.5" x14ac:dyDescent="0.15"/>
  <cols>
    <col min="1" max="7" width="5.625" style="109" customWidth="1"/>
    <col min="8" max="8" width="5.625" style="110" customWidth="1"/>
    <col min="9" max="16" width="5.6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6" customHeight="1" x14ac:dyDescent="0.15">
      <c r="J1" s="82"/>
      <c r="K1" s="94"/>
      <c r="L1" s="94"/>
    </row>
    <row r="2" spans="1:16" ht="21" customHeight="1" x14ac:dyDescent="0.15">
      <c r="A2" s="384" t="s">
        <v>8</v>
      </c>
      <c r="B2" s="384"/>
      <c r="C2" s="384"/>
      <c r="D2" s="384"/>
      <c r="E2" s="384"/>
      <c r="F2" s="384"/>
      <c r="G2" s="384"/>
      <c r="H2" s="384"/>
      <c r="I2" s="384"/>
      <c r="J2" s="384"/>
      <c r="K2" s="384"/>
      <c r="L2" s="384"/>
      <c r="M2" s="384"/>
      <c r="N2" s="384"/>
      <c r="O2" s="384"/>
      <c r="P2" s="122"/>
    </row>
    <row r="3" spans="1:16" ht="15" customHeight="1" x14ac:dyDescent="0.15">
      <c r="A3" s="380"/>
      <c r="B3" s="380"/>
      <c r="C3" s="380"/>
      <c r="D3" s="380"/>
      <c r="E3" s="380"/>
      <c r="F3" s="380"/>
      <c r="G3" s="380"/>
      <c r="H3" s="380"/>
      <c r="I3" s="380"/>
      <c r="J3" s="380"/>
      <c r="K3" s="380"/>
      <c r="L3" s="380"/>
      <c r="M3" s="380"/>
      <c r="N3" s="380"/>
      <c r="O3" s="380"/>
      <c r="P3" s="122"/>
    </row>
    <row r="4" spans="1:16" ht="24.95" customHeight="1" x14ac:dyDescent="0.15">
      <c r="A4" s="114"/>
      <c r="B4" s="385" t="s">
        <v>23</v>
      </c>
      <c r="C4" s="385"/>
      <c r="D4" s="385"/>
      <c r="E4" s="455" t="str">
        <f>"延岡市中小企業"&amp;入力画面!C14</f>
        <v>延岡市中小企業販路開拓支援事業（展示会）【県外】）</v>
      </c>
      <c r="F4" s="455"/>
      <c r="G4" s="455"/>
      <c r="H4" s="455"/>
      <c r="I4" s="455"/>
      <c r="J4" s="455"/>
      <c r="K4" s="455"/>
      <c r="L4" s="455"/>
      <c r="M4" s="455"/>
      <c r="N4" s="455"/>
      <c r="O4" s="455"/>
    </row>
    <row r="5" spans="1:16" ht="24.95" customHeight="1" x14ac:dyDescent="0.15">
      <c r="A5" s="114"/>
      <c r="B5" s="385" t="s">
        <v>84</v>
      </c>
      <c r="C5" s="385"/>
      <c r="D5" s="385"/>
      <c r="E5" s="388" t="str">
        <f>入力画面!C8</f>
        <v>■■株式会社</v>
      </c>
      <c r="F5" s="388"/>
      <c r="G5" s="388"/>
      <c r="H5" s="388"/>
      <c r="I5" s="388"/>
      <c r="J5" s="362" t="s">
        <v>107</v>
      </c>
      <c r="K5" s="364"/>
      <c r="L5" s="456" t="str">
        <f>入力画面!G16</f>
        <v>○○○○</v>
      </c>
      <c r="M5" s="456"/>
      <c r="N5" s="456"/>
      <c r="O5" s="456"/>
    </row>
    <row r="6" spans="1:16" ht="24.95" customHeight="1" x14ac:dyDescent="0.15">
      <c r="A6" s="114"/>
      <c r="B6" s="385" t="s">
        <v>111</v>
      </c>
      <c r="C6" s="385"/>
      <c r="D6" s="385"/>
      <c r="E6" s="388" t="str">
        <f>入力画面!C12</f>
        <v>延岡市○○</v>
      </c>
      <c r="F6" s="388"/>
      <c r="G6" s="388"/>
      <c r="H6" s="388"/>
      <c r="I6" s="388"/>
      <c r="J6" s="329" t="s">
        <v>140</v>
      </c>
      <c r="K6" s="331"/>
      <c r="L6" s="383">
        <f>事業計画書!L7</f>
        <v>0</v>
      </c>
      <c r="M6" s="383"/>
      <c r="N6" s="383"/>
      <c r="O6" s="383"/>
    </row>
    <row r="7" spans="1:16" ht="24.95" customHeight="1" x14ac:dyDescent="0.15">
      <c r="A7" s="114"/>
      <c r="B7" s="385" t="s">
        <v>115</v>
      </c>
      <c r="C7" s="385"/>
      <c r="D7" s="385"/>
      <c r="E7" s="385" t="str">
        <f>入力画面!G10&amp;" ～ "&amp;入力画面!G12</f>
        <v>令和7年　　月　　日 ～ 令和7年　　月　　日</v>
      </c>
      <c r="F7" s="385"/>
      <c r="G7" s="385"/>
      <c r="H7" s="385"/>
      <c r="I7" s="385"/>
      <c r="J7" s="385"/>
      <c r="K7" s="385"/>
      <c r="L7" s="385"/>
      <c r="M7" s="385"/>
      <c r="N7" s="385"/>
      <c r="O7" s="385"/>
    </row>
    <row r="8" spans="1:16" ht="24.95" customHeight="1" x14ac:dyDescent="0.15">
      <c r="A8" s="114"/>
      <c r="B8" s="445" t="s">
        <v>57</v>
      </c>
      <c r="C8" s="446"/>
      <c r="D8" s="446"/>
      <c r="E8" s="449" t="str">
        <f>IF(COUNTIF(E4,"*展示会*"),データ!B4,データ!B2)</f>
        <v>企業見本市（○○○○）への出展・参加を通じて、本市工業の技術製品のＰＲ及び新販路の開拓を行う。</v>
      </c>
      <c r="F8" s="450"/>
      <c r="G8" s="450"/>
      <c r="H8" s="450"/>
      <c r="I8" s="450"/>
      <c r="J8" s="450"/>
      <c r="K8" s="450"/>
      <c r="L8" s="450"/>
      <c r="M8" s="450"/>
      <c r="N8" s="450"/>
      <c r="O8" s="451"/>
    </row>
    <row r="9" spans="1:16" ht="24.95" customHeight="1" x14ac:dyDescent="0.15">
      <c r="A9" s="114"/>
      <c r="B9" s="447"/>
      <c r="C9" s="448"/>
      <c r="D9" s="448"/>
      <c r="E9" s="452"/>
      <c r="F9" s="453"/>
      <c r="G9" s="453"/>
      <c r="H9" s="453"/>
      <c r="I9" s="453"/>
      <c r="J9" s="453"/>
      <c r="K9" s="453"/>
      <c r="L9" s="453"/>
      <c r="M9" s="453"/>
      <c r="N9" s="453"/>
      <c r="O9" s="454"/>
    </row>
    <row r="10" spans="1:16" ht="24.95" customHeight="1" x14ac:dyDescent="0.15">
      <c r="A10" s="114"/>
      <c r="B10" s="386" t="s">
        <v>139</v>
      </c>
      <c r="C10" s="387"/>
      <c r="D10" s="387"/>
      <c r="E10" s="387"/>
      <c r="F10" s="387"/>
      <c r="G10" s="330"/>
      <c r="H10" s="330"/>
      <c r="I10" s="330"/>
      <c r="J10" s="385" t="s">
        <v>109</v>
      </c>
      <c r="K10" s="385"/>
      <c r="L10" s="386"/>
      <c r="M10" s="331"/>
      <c r="N10" s="381"/>
      <c r="O10" s="381"/>
    </row>
    <row r="11" spans="1:16" ht="24.95" customHeight="1" x14ac:dyDescent="0.15">
      <c r="A11" s="114"/>
      <c r="B11" s="329"/>
      <c r="C11" s="330"/>
      <c r="D11" s="330"/>
      <c r="E11" s="330"/>
      <c r="F11" s="330"/>
      <c r="G11" s="330"/>
      <c r="H11" s="330"/>
      <c r="I11" s="330"/>
      <c r="J11" s="381"/>
      <c r="K11" s="381"/>
      <c r="L11" s="329"/>
      <c r="M11" s="382"/>
      <c r="N11" s="383"/>
      <c r="O11" s="383"/>
    </row>
    <row r="12" spans="1:16" ht="24.95" customHeight="1" x14ac:dyDescent="0.15">
      <c r="A12" s="114"/>
      <c r="B12" s="329"/>
      <c r="C12" s="330"/>
      <c r="D12" s="330"/>
      <c r="E12" s="330"/>
      <c r="F12" s="330"/>
      <c r="G12" s="330"/>
      <c r="H12" s="330"/>
      <c r="I12" s="330"/>
      <c r="J12" s="381"/>
      <c r="K12" s="381"/>
      <c r="L12" s="329"/>
      <c r="M12" s="382"/>
      <c r="N12" s="383"/>
      <c r="O12" s="383"/>
    </row>
    <row r="13" spans="1:16" ht="21" customHeight="1" x14ac:dyDescent="0.15">
      <c r="A13" s="113"/>
      <c r="B13" s="116" t="s">
        <v>119</v>
      </c>
      <c r="C13" s="116"/>
      <c r="D13" s="116"/>
      <c r="E13" s="116"/>
      <c r="F13" s="116"/>
      <c r="G13" s="116"/>
      <c r="H13" s="118"/>
      <c r="I13" s="116"/>
      <c r="J13" s="116"/>
      <c r="K13" s="116"/>
      <c r="L13" s="116"/>
      <c r="M13" s="116"/>
      <c r="N13" s="116"/>
      <c r="O13" s="116"/>
    </row>
    <row r="14" spans="1:16" ht="24.95" customHeight="1" x14ac:dyDescent="0.15">
      <c r="A14" s="384" t="s">
        <v>164</v>
      </c>
      <c r="B14" s="384"/>
      <c r="C14" s="384"/>
      <c r="D14" s="384"/>
      <c r="E14" s="384"/>
      <c r="F14" s="384"/>
      <c r="G14" s="384"/>
      <c r="H14" s="384"/>
      <c r="I14" s="384"/>
      <c r="J14" s="384"/>
      <c r="K14" s="384"/>
      <c r="L14" s="384"/>
      <c r="M14" s="384"/>
      <c r="N14" s="384"/>
      <c r="O14" s="384"/>
      <c r="P14" s="122"/>
    </row>
    <row r="15" spans="1:16" ht="9.75" customHeight="1" x14ac:dyDescent="0.15">
      <c r="A15" s="380"/>
      <c r="B15" s="380"/>
      <c r="C15" s="380"/>
      <c r="D15" s="380"/>
      <c r="E15" s="380"/>
      <c r="F15" s="380"/>
      <c r="G15" s="380"/>
      <c r="H15" s="380"/>
      <c r="I15" s="380"/>
      <c r="J15" s="380"/>
      <c r="K15" s="380"/>
      <c r="L15" s="380"/>
      <c r="M15" s="380"/>
      <c r="N15" s="380"/>
      <c r="O15" s="380"/>
      <c r="P15" s="122"/>
    </row>
    <row r="16" spans="1:16" ht="24.95" customHeight="1" x14ac:dyDescent="0.15">
      <c r="A16" s="114"/>
      <c r="B16" s="117" t="s">
        <v>98</v>
      </c>
      <c r="C16" s="117"/>
      <c r="D16" s="117"/>
      <c r="E16" s="117"/>
      <c r="F16" s="117"/>
      <c r="G16" s="117"/>
      <c r="H16" s="119"/>
      <c r="I16" s="117"/>
      <c r="J16" s="117"/>
      <c r="K16" s="117"/>
      <c r="L16" s="117"/>
      <c r="M16" s="117"/>
      <c r="N16" s="117"/>
      <c r="O16" s="117"/>
    </row>
    <row r="17" spans="1:15" s="111" customFormat="1" ht="24.95" customHeight="1" x14ac:dyDescent="0.15">
      <c r="A17" s="115"/>
      <c r="B17" s="365" t="s">
        <v>122</v>
      </c>
      <c r="C17" s="366"/>
      <c r="D17" s="367"/>
      <c r="E17" s="368" t="s">
        <v>99</v>
      </c>
      <c r="F17" s="369"/>
      <c r="G17" s="369"/>
      <c r="H17" s="370"/>
      <c r="I17" s="371" t="s">
        <v>117</v>
      </c>
      <c r="J17" s="372"/>
      <c r="K17" s="372"/>
      <c r="L17" s="372"/>
      <c r="M17" s="372"/>
      <c r="N17" s="372"/>
      <c r="O17" s="373"/>
    </row>
    <row r="18" spans="1:15" ht="24.95" customHeight="1" x14ac:dyDescent="0.15">
      <c r="A18" s="114"/>
      <c r="B18" s="329" t="s">
        <v>120</v>
      </c>
      <c r="C18" s="330"/>
      <c r="D18" s="331"/>
      <c r="E18" s="332"/>
      <c r="F18" s="333"/>
      <c r="G18" s="333"/>
      <c r="H18" s="334"/>
      <c r="I18" s="329" t="s">
        <v>168</v>
      </c>
      <c r="J18" s="330"/>
      <c r="K18" s="330"/>
      <c r="L18" s="330"/>
      <c r="M18" s="330"/>
      <c r="N18" s="330"/>
      <c r="O18" s="331"/>
    </row>
    <row r="19" spans="1:15" ht="24.95" customHeight="1" x14ac:dyDescent="0.15">
      <c r="A19" s="114"/>
      <c r="B19" s="329" t="s">
        <v>100</v>
      </c>
      <c r="C19" s="330"/>
      <c r="D19" s="331"/>
      <c r="E19" s="332"/>
      <c r="F19" s="333"/>
      <c r="G19" s="333"/>
      <c r="H19" s="334"/>
      <c r="I19" s="329"/>
      <c r="J19" s="330"/>
      <c r="K19" s="330"/>
      <c r="L19" s="330"/>
      <c r="M19" s="330"/>
      <c r="N19" s="330"/>
      <c r="O19" s="331"/>
    </row>
    <row r="20" spans="1:15" ht="24.95" customHeight="1" x14ac:dyDescent="0.15">
      <c r="A20" s="114"/>
      <c r="B20" s="374" t="s">
        <v>121</v>
      </c>
      <c r="C20" s="375"/>
      <c r="D20" s="376"/>
      <c r="E20" s="377"/>
      <c r="F20" s="378"/>
      <c r="G20" s="378"/>
      <c r="H20" s="379"/>
      <c r="I20" s="329"/>
      <c r="J20" s="330"/>
      <c r="K20" s="330"/>
      <c r="L20" s="330"/>
      <c r="M20" s="330"/>
      <c r="N20" s="330"/>
      <c r="O20" s="331"/>
    </row>
    <row r="21" spans="1:15" ht="24.95" customHeight="1" x14ac:dyDescent="0.15">
      <c r="A21" s="114"/>
      <c r="B21" s="335" t="s">
        <v>63</v>
      </c>
      <c r="C21" s="336"/>
      <c r="D21" s="337"/>
      <c r="E21" s="338">
        <f>SUM(E18:H20)</f>
        <v>0</v>
      </c>
      <c r="F21" s="339"/>
      <c r="G21" s="339"/>
      <c r="H21" s="340"/>
      <c r="I21" s="116"/>
      <c r="J21" s="121"/>
      <c r="K21" s="121"/>
      <c r="L21" s="121"/>
      <c r="M21" s="121"/>
      <c r="N21" s="121"/>
      <c r="O21" s="121"/>
    </row>
    <row r="22" spans="1:15" ht="6" customHeight="1" x14ac:dyDescent="0.15">
      <c r="A22" s="114"/>
      <c r="B22" s="117"/>
      <c r="C22" s="117"/>
      <c r="D22" s="117"/>
      <c r="E22" s="117"/>
      <c r="F22" s="117"/>
      <c r="G22" s="117"/>
      <c r="H22" s="119"/>
      <c r="I22" s="117"/>
      <c r="J22" s="117"/>
      <c r="K22" s="117"/>
      <c r="L22" s="117"/>
      <c r="M22" s="117"/>
      <c r="N22" s="117"/>
      <c r="O22" s="117"/>
    </row>
    <row r="23" spans="1:15" ht="24.95" customHeight="1" x14ac:dyDescent="0.15">
      <c r="A23" s="114"/>
      <c r="B23" s="117" t="s">
        <v>102</v>
      </c>
      <c r="C23" s="117"/>
      <c r="D23" s="117"/>
      <c r="E23" s="117"/>
      <c r="F23" s="117"/>
      <c r="G23" s="117"/>
      <c r="H23" s="119"/>
      <c r="I23" s="117"/>
      <c r="J23" s="117"/>
      <c r="K23" s="117"/>
      <c r="L23" s="117"/>
      <c r="M23" s="117"/>
      <c r="N23" s="117"/>
      <c r="O23" s="117"/>
    </row>
    <row r="24" spans="1:15" s="111" customFormat="1" ht="24.95" customHeight="1" x14ac:dyDescent="0.15">
      <c r="A24" s="115"/>
      <c r="B24" s="365" t="s">
        <v>124</v>
      </c>
      <c r="C24" s="366"/>
      <c r="D24" s="367"/>
      <c r="E24" s="368" t="s">
        <v>99</v>
      </c>
      <c r="F24" s="369"/>
      <c r="G24" s="369"/>
      <c r="H24" s="370"/>
      <c r="I24" s="371" t="s">
        <v>117</v>
      </c>
      <c r="J24" s="372"/>
      <c r="K24" s="372"/>
      <c r="L24" s="372"/>
      <c r="M24" s="372"/>
      <c r="N24" s="372"/>
      <c r="O24" s="373"/>
    </row>
    <row r="25" spans="1:15" s="111" customFormat="1" ht="24.95" customHeight="1" x14ac:dyDescent="0.15">
      <c r="A25" s="115"/>
      <c r="B25" s="329" t="str">
        <f>IF(COUNTIF(E4,"*販路開拓*"),"ブース設営費","受  講  料")</f>
        <v>ブース設営費</v>
      </c>
      <c r="C25" s="330"/>
      <c r="D25" s="331"/>
      <c r="E25" s="332"/>
      <c r="F25" s="333"/>
      <c r="G25" s="333"/>
      <c r="H25" s="334"/>
      <c r="I25" s="362"/>
      <c r="J25" s="363"/>
      <c r="K25" s="363"/>
      <c r="L25" s="363"/>
      <c r="M25" s="363"/>
      <c r="N25" s="363"/>
      <c r="O25" s="364"/>
    </row>
    <row r="26" spans="1:15" s="111" customFormat="1" ht="24.95" customHeight="1" x14ac:dyDescent="0.15">
      <c r="A26" s="115"/>
      <c r="B26" s="329" t="str">
        <f>IF(COUNTIF(E4,"*中小企業大学校*"),"","物品搬送費")</f>
        <v>物品搬送費</v>
      </c>
      <c r="C26" s="330"/>
      <c r="D26" s="331"/>
      <c r="E26" s="332"/>
      <c r="F26" s="333"/>
      <c r="G26" s="333"/>
      <c r="H26" s="334"/>
      <c r="I26" s="329"/>
      <c r="J26" s="330"/>
      <c r="K26" s="330"/>
      <c r="L26" s="330"/>
      <c r="M26" s="330"/>
      <c r="N26" s="330"/>
      <c r="O26" s="331"/>
    </row>
    <row r="27" spans="1:15" s="111" customFormat="1" ht="24.95" customHeight="1" x14ac:dyDescent="0.15">
      <c r="A27" s="115"/>
      <c r="B27" s="329" t="str">
        <f>IF(COUNTIF(E4,"*中小企業大学校*"),"","電気使用料")</f>
        <v>電気使用料</v>
      </c>
      <c r="C27" s="330"/>
      <c r="D27" s="331"/>
      <c r="E27" s="332"/>
      <c r="F27" s="333"/>
      <c r="G27" s="333"/>
      <c r="H27" s="334"/>
      <c r="I27" s="329"/>
      <c r="J27" s="330"/>
      <c r="K27" s="330"/>
      <c r="L27" s="330"/>
      <c r="M27" s="330"/>
      <c r="N27" s="330"/>
      <c r="O27" s="331"/>
    </row>
    <row r="28" spans="1:15" s="111" customFormat="1" ht="24.95" customHeight="1" x14ac:dyDescent="0.15">
      <c r="A28" s="115"/>
      <c r="B28" s="341" t="str">
        <f>IF(COUNTIF(E4,"*中小企業大学校*"),"","参加者旅費")</f>
        <v>参加者旅費</v>
      </c>
      <c r="C28" s="342"/>
      <c r="D28" s="343"/>
      <c r="E28" s="350"/>
      <c r="F28" s="351"/>
      <c r="G28" s="351"/>
      <c r="H28" s="352"/>
      <c r="I28" s="341"/>
      <c r="J28" s="342"/>
      <c r="K28" s="342"/>
      <c r="L28" s="342"/>
      <c r="M28" s="342"/>
      <c r="N28" s="342"/>
      <c r="O28" s="343"/>
    </row>
    <row r="29" spans="1:15" s="111" customFormat="1" ht="24.95" customHeight="1" x14ac:dyDescent="0.15">
      <c r="A29" s="115"/>
      <c r="B29" s="347"/>
      <c r="C29" s="348"/>
      <c r="D29" s="349"/>
      <c r="E29" s="356"/>
      <c r="F29" s="357"/>
      <c r="G29" s="357"/>
      <c r="H29" s="358"/>
      <c r="I29" s="359"/>
      <c r="J29" s="360"/>
      <c r="K29" s="360"/>
      <c r="L29" s="360"/>
      <c r="M29" s="360"/>
      <c r="N29" s="360"/>
      <c r="O29" s="361"/>
    </row>
    <row r="30" spans="1:15" ht="24.95" customHeight="1" x14ac:dyDescent="0.15">
      <c r="A30" s="114"/>
      <c r="B30" s="335" t="s">
        <v>103</v>
      </c>
      <c r="C30" s="336"/>
      <c r="D30" s="337"/>
      <c r="E30" s="338">
        <f>SUM(E25:H29)</f>
        <v>0</v>
      </c>
      <c r="F30" s="339"/>
      <c r="G30" s="339"/>
      <c r="H30" s="340"/>
      <c r="I30" s="120"/>
      <c r="J30" s="121"/>
      <c r="K30" s="121"/>
      <c r="L30" s="121"/>
      <c r="M30" s="121"/>
      <c r="N30" s="121"/>
      <c r="O30" s="121"/>
    </row>
    <row r="31" spans="1:15" ht="19.5" customHeight="1" x14ac:dyDescent="0.15">
      <c r="J31" s="114" t="s">
        <v>152</v>
      </c>
      <c r="K31" s="114"/>
      <c r="L31" s="114"/>
      <c r="M31" s="114"/>
      <c r="N31" s="114"/>
    </row>
    <row r="32" spans="1:15" ht="19.5" customHeight="1" x14ac:dyDescent="0.15">
      <c r="J32" s="203" t="str">
        <f>入力画面!C6</f>
        <v>令和 　年 　月　 日</v>
      </c>
      <c r="K32" s="114"/>
      <c r="L32" s="114"/>
      <c r="M32" s="114"/>
      <c r="N32" s="114"/>
    </row>
    <row r="33" spans="10:15" ht="19.5" customHeight="1" x14ac:dyDescent="0.15">
      <c r="J33" s="114" t="str">
        <f>入力画面!C12</f>
        <v>延岡市○○</v>
      </c>
      <c r="K33" s="114"/>
      <c r="L33" s="114"/>
      <c r="M33" s="114"/>
      <c r="N33" s="114"/>
    </row>
    <row r="34" spans="10:15" ht="19.5" customHeight="1" x14ac:dyDescent="0.15">
      <c r="J34" s="114" t="str">
        <f>入力画面!C8</f>
        <v>■■株式会社</v>
      </c>
      <c r="K34" s="114"/>
      <c r="L34" s="114"/>
      <c r="M34" s="114"/>
      <c r="N34" s="114"/>
    </row>
    <row r="35" spans="10:15" ht="19.5" customHeight="1" x14ac:dyDescent="0.15">
      <c r="J35" s="204" t="str">
        <f>入力画面!C10&amp;" 　　 "&amp;""</f>
        <v xml:space="preserve">代表取締役 〇〇 　　 </v>
      </c>
      <c r="K35" s="204"/>
      <c r="L35" s="204"/>
      <c r="M35" s="204"/>
      <c r="N35" s="204"/>
      <c r="O35" s="205"/>
    </row>
  </sheetData>
  <mergeCells count="61">
    <mergeCell ref="A2:O2"/>
    <mergeCell ref="A3:O3"/>
    <mergeCell ref="B4:D4"/>
    <mergeCell ref="E4:O4"/>
    <mergeCell ref="B5:D5"/>
    <mergeCell ref="E5:I5"/>
    <mergeCell ref="J5:K5"/>
    <mergeCell ref="L5:O5"/>
    <mergeCell ref="B6:D6"/>
    <mergeCell ref="E6:I6"/>
    <mergeCell ref="J6:K6"/>
    <mergeCell ref="L6:O6"/>
    <mergeCell ref="B7:D7"/>
    <mergeCell ref="E7:O7"/>
    <mergeCell ref="B10:F10"/>
    <mergeCell ref="G10:I10"/>
    <mergeCell ref="J10:L10"/>
    <mergeCell ref="M10:O10"/>
    <mergeCell ref="B11:F11"/>
    <mergeCell ref="G11:I11"/>
    <mergeCell ref="J11:L11"/>
    <mergeCell ref="M11:O11"/>
    <mergeCell ref="B12:F12"/>
    <mergeCell ref="G12:I12"/>
    <mergeCell ref="J12:L12"/>
    <mergeCell ref="M12:O12"/>
    <mergeCell ref="A14:O14"/>
    <mergeCell ref="B20:D20"/>
    <mergeCell ref="E20:H20"/>
    <mergeCell ref="I20:O20"/>
    <mergeCell ref="A15:O15"/>
    <mergeCell ref="B17:D17"/>
    <mergeCell ref="E17:H17"/>
    <mergeCell ref="I17:O17"/>
    <mergeCell ref="B18:D18"/>
    <mergeCell ref="E18:H18"/>
    <mergeCell ref="I18:O18"/>
    <mergeCell ref="B30:D30"/>
    <mergeCell ref="E30:H30"/>
    <mergeCell ref="B25:D25"/>
    <mergeCell ref="E25:H25"/>
    <mergeCell ref="I25:O25"/>
    <mergeCell ref="B26:D26"/>
    <mergeCell ref="E26:H26"/>
    <mergeCell ref="I26:O26"/>
    <mergeCell ref="B8:D9"/>
    <mergeCell ref="E8:O9"/>
    <mergeCell ref="B28:D29"/>
    <mergeCell ref="E28:H29"/>
    <mergeCell ref="I28:O29"/>
    <mergeCell ref="B27:D27"/>
    <mergeCell ref="E27:H27"/>
    <mergeCell ref="I27:O27"/>
    <mergeCell ref="B21:D21"/>
    <mergeCell ref="E21:H21"/>
    <mergeCell ref="B24:D24"/>
    <mergeCell ref="E24:H24"/>
    <mergeCell ref="I24:O24"/>
    <mergeCell ref="B19:D19"/>
    <mergeCell ref="E19:H19"/>
    <mergeCell ref="I19:O19"/>
  </mergeCells>
  <phoneticPr fontId="3"/>
  <pageMargins left="0.55118110236220474" right="0.55118110236220474" top="0.98425196850393681" bottom="0.78740157480314965" header="0.51181102362204722" footer="0.51181102362204722"/>
  <pageSetup paperSize="9" scale="9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P23"/>
  <sheetViews>
    <sheetView view="pageBreakPreview" zoomScaleNormal="100" zoomScaleSheetLayoutView="100" workbookViewId="0">
      <selection activeCell="R28" sqref="R28"/>
    </sheetView>
  </sheetViews>
  <sheetFormatPr defaultRowHeight="13.5" x14ac:dyDescent="0.15"/>
  <cols>
    <col min="1" max="7" width="5.625" style="220" customWidth="1"/>
    <col min="8" max="8" width="5.625" style="240" customWidth="1"/>
    <col min="9" max="16" width="5.625" style="220" customWidth="1"/>
    <col min="17" max="268" width="9" style="220"/>
    <col min="269" max="269" width="17" style="220" customWidth="1"/>
    <col min="270" max="270" width="9.25" style="220" bestFit="1" customWidth="1"/>
    <col min="271" max="271" width="48.75" style="220" customWidth="1"/>
    <col min="272" max="524" width="9" style="220"/>
    <col min="525" max="525" width="17" style="220" customWidth="1"/>
    <col min="526" max="526" width="9.25" style="220" bestFit="1" customWidth="1"/>
    <col min="527" max="527" width="48.75" style="220" customWidth="1"/>
    <col min="528" max="780" width="9" style="220"/>
    <col min="781" max="781" width="17" style="220" customWidth="1"/>
    <col min="782" max="782" width="9.25" style="220" bestFit="1" customWidth="1"/>
    <col min="783" max="783" width="48.75" style="220" customWidth="1"/>
    <col min="784" max="1036" width="9" style="220"/>
    <col min="1037" max="1037" width="17" style="220" customWidth="1"/>
    <col min="1038" max="1038" width="9.25" style="220" bestFit="1" customWidth="1"/>
    <col min="1039" max="1039" width="48.75" style="220" customWidth="1"/>
    <col min="1040" max="1292" width="9" style="220"/>
    <col min="1293" max="1293" width="17" style="220" customWidth="1"/>
    <col min="1294" max="1294" width="9.25" style="220" bestFit="1" customWidth="1"/>
    <col min="1295" max="1295" width="48.75" style="220" customWidth="1"/>
    <col min="1296" max="1548" width="9" style="220"/>
    <col min="1549" max="1549" width="17" style="220" customWidth="1"/>
    <col min="1550" max="1550" width="9.25" style="220" bestFit="1" customWidth="1"/>
    <col min="1551" max="1551" width="48.75" style="220" customWidth="1"/>
    <col min="1552" max="1804" width="9" style="220"/>
    <col min="1805" max="1805" width="17" style="220" customWidth="1"/>
    <col min="1806" max="1806" width="9.25" style="220" bestFit="1" customWidth="1"/>
    <col min="1807" max="1807" width="48.75" style="220" customWidth="1"/>
    <col min="1808" max="2060" width="9" style="220"/>
    <col min="2061" max="2061" width="17" style="220" customWidth="1"/>
    <col min="2062" max="2062" width="9.25" style="220" bestFit="1" customWidth="1"/>
    <col min="2063" max="2063" width="48.75" style="220" customWidth="1"/>
    <col min="2064" max="2316" width="9" style="220"/>
    <col min="2317" max="2317" width="17" style="220" customWidth="1"/>
    <col min="2318" max="2318" width="9.25" style="220" bestFit="1" customWidth="1"/>
    <col min="2319" max="2319" width="48.75" style="220" customWidth="1"/>
    <col min="2320" max="2572" width="9" style="220"/>
    <col min="2573" max="2573" width="17" style="220" customWidth="1"/>
    <col min="2574" max="2574" width="9.25" style="220" bestFit="1" customWidth="1"/>
    <col min="2575" max="2575" width="48.75" style="220" customWidth="1"/>
    <col min="2576" max="2828" width="9" style="220"/>
    <col min="2829" max="2829" width="17" style="220" customWidth="1"/>
    <col min="2830" max="2830" width="9.25" style="220" bestFit="1" customWidth="1"/>
    <col min="2831" max="2831" width="48.75" style="220" customWidth="1"/>
    <col min="2832" max="3084" width="9" style="220"/>
    <col min="3085" max="3085" width="17" style="220" customWidth="1"/>
    <col min="3086" max="3086" width="9.25" style="220" bestFit="1" customWidth="1"/>
    <col min="3087" max="3087" width="48.75" style="220" customWidth="1"/>
    <col min="3088" max="3340" width="9" style="220"/>
    <col min="3341" max="3341" width="17" style="220" customWidth="1"/>
    <col min="3342" max="3342" width="9.25" style="220" bestFit="1" customWidth="1"/>
    <col min="3343" max="3343" width="48.75" style="220" customWidth="1"/>
    <col min="3344" max="3596" width="9" style="220"/>
    <col min="3597" max="3597" width="17" style="220" customWidth="1"/>
    <col min="3598" max="3598" width="9.25" style="220" bestFit="1" customWidth="1"/>
    <col min="3599" max="3599" width="48.75" style="220" customWidth="1"/>
    <col min="3600" max="3852" width="9" style="220"/>
    <col min="3853" max="3853" width="17" style="220" customWidth="1"/>
    <col min="3854" max="3854" width="9.25" style="220" bestFit="1" customWidth="1"/>
    <col min="3855" max="3855" width="48.75" style="220" customWidth="1"/>
    <col min="3856" max="4108" width="9" style="220"/>
    <col min="4109" max="4109" width="17" style="220" customWidth="1"/>
    <col min="4110" max="4110" width="9.25" style="220" bestFit="1" customWidth="1"/>
    <col min="4111" max="4111" width="48.75" style="220" customWidth="1"/>
    <col min="4112" max="4364" width="9" style="220"/>
    <col min="4365" max="4365" width="17" style="220" customWidth="1"/>
    <col min="4366" max="4366" width="9.25" style="220" bestFit="1" customWidth="1"/>
    <col min="4367" max="4367" width="48.75" style="220" customWidth="1"/>
    <col min="4368" max="4620" width="9" style="220"/>
    <col min="4621" max="4621" width="17" style="220" customWidth="1"/>
    <col min="4622" max="4622" width="9.25" style="220" bestFit="1" customWidth="1"/>
    <col min="4623" max="4623" width="48.75" style="220" customWidth="1"/>
    <col min="4624" max="4876" width="9" style="220"/>
    <col min="4877" max="4877" width="17" style="220" customWidth="1"/>
    <col min="4878" max="4878" width="9.25" style="220" bestFit="1" customWidth="1"/>
    <col min="4879" max="4879" width="48.75" style="220" customWidth="1"/>
    <col min="4880" max="5132" width="9" style="220"/>
    <col min="5133" max="5133" width="17" style="220" customWidth="1"/>
    <col min="5134" max="5134" width="9.25" style="220" bestFit="1" customWidth="1"/>
    <col min="5135" max="5135" width="48.75" style="220" customWidth="1"/>
    <col min="5136" max="5388" width="9" style="220"/>
    <col min="5389" max="5389" width="17" style="220" customWidth="1"/>
    <col min="5390" max="5390" width="9.25" style="220" bestFit="1" customWidth="1"/>
    <col min="5391" max="5391" width="48.75" style="220" customWidth="1"/>
    <col min="5392" max="5644" width="9" style="220"/>
    <col min="5645" max="5645" width="17" style="220" customWidth="1"/>
    <col min="5646" max="5646" width="9.25" style="220" bestFit="1" customWidth="1"/>
    <col min="5647" max="5647" width="48.75" style="220" customWidth="1"/>
    <col min="5648" max="5900" width="9" style="220"/>
    <col min="5901" max="5901" width="17" style="220" customWidth="1"/>
    <col min="5902" max="5902" width="9.25" style="220" bestFit="1" customWidth="1"/>
    <col min="5903" max="5903" width="48.75" style="220" customWidth="1"/>
    <col min="5904" max="6156" width="9" style="220"/>
    <col min="6157" max="6157" width="17" style="220" customWidth="1"/>
    <col min="6158" max="6158" width="9.25" style="220" bestFit="1" customWidth="1"/>
    <col min="6159" max="6159" width="48.75" style="220" customWidth="1"/>
    <col min="6160" max="6412" width="9" style="220"/>
    <col min="6413" max="6413" width="17" style="220" customWidth="1"/>
    <col min="6414" max="6414" width="9.25" style="220" bestFit="1" customWidth="1"/>
    <col min="6415" max="6415" width="48.75" style="220" customWidth="1"/>
    <col min="6416" max="6668" width="9" style="220"/>
    <col min="6669" max="6669" width="17" style="220" customWidth="1"/>
    <col min="6670" max="6670" width="9.25" style="220" bestFit="1" customWidth="1"/>
    <col min="6671" max="6671" width="48.75" style="220" customWidth="1"/>
    <col min="6672" max="6924" width="9" style="220"/>
    <col min="6925" max="6925" width="17" style="220" customWidth="1"/>
    <col min="6926" max="6926" width="9.25" style="220" bestFit="1" customWidth="1"/>
    <col min="6927" max="6927" width="48.75" style="220" customWidth="1"/>
    <col min="6928" max="7180" width="9" style="220"/>
    <col min="7181" max="7181" width="17" style="220" customWidth="1"/>
    <col min="7182" max="7182" width="9.25" style="220" bestFit="1" customWidth="1"/>
    <col min="7183" max="7183" width="48.75" style="220" customWidth="1"/>
    <col min="7184" max="7436" width="9" style="220"/>
    <col min="7437" max="7437" width="17" style="220" customWidth="1"/>
    <col min="7438" max="7438" width="9.25" style="220" bestFit="1" customWidth="1"/>
    <col min="7439" max="7439" width="48.75" style="220" customWidth="1"/>
    <col min="7440" max="7692" width="9" style="220"/>
    <col min="7693" max="7693" width="17" style="220" customWidth="1"/>
    <col min="7694" max="7694" width="9.25" style="220" bestFit="1" customWidth="1"/>
    <col min="7695" max="7695" width="48.75" style="220" customWidth="1"/>
    <col min="7696" max="7948" width="9" style="220"/>
    <col min="7949" max="7949" width="17" style="220" customWidth="1"/>
    <col min="7950" max="7950" width="9.25" style="220" bestFit="1" customWidth="1"/>
    <col min="7951" max="7951" width="48.75" style="220" customWidth="1"/>
    <col min="7952" max="8204" width="9" style="220"/>
    <col min="8205" max="8205" width="17" style="220" customWidth="1"/>
    <col min="8206" max="8206" width="9.25" style="220" bestFit="1" customWidth="1"/>
    <col min="8207" max="8207" width="48.75" style="220" customWidth="1"/>
    <col min="8208" max="8460" width="9" style="220"/>
    <col min="8461" max="8461" width="17" style="220" customWidth="1"/>
    <col min="8462" max="8462" width="9.25" style="220" bestFit="1" customWidth="1"/>
    <col min="8463" max="8463" width="48.75" style="220" customWidth="1"/>
    <col min="8464" max="8716" width="9" style="220"/>
    <col min="8717" max="8717" width="17" style="220" customWidth="1"/>
    <col min="8718" max="8718" width="9.25" style="220" bestFit="1" customWidth="1"/>
    <col min="8719" max="8719" width="48.75" style="220" customWidth="1"/>
    <col min="8720" max="8972" width="9" style="220"/>
    <col min="8973" max="8973" width="17" style="220" customWidth="1"/>
    <col min="8974" max="8974" width="9.25" style="220" bestFit="1" customWidth="1"/>
    <col min="8975" max="8975" width="48.75" style="220" customWidth="1"/>
    <col min="8976" max="9228" width="9" style="220"/>
    <col min="9229" max="9229" width="17" style="220" customWidth="1"/>
    <col min="9230" max="9230" width="9.25" style="220" bestFit="1" customWidth="1"/>
    <col min="9231" max="9231" width="48.75" style="220" customWidth="1"/>
    <col min="9232" max="9484" width="9" style="220"/>
    <col min="9485" max="9485" width="17" style="220" customWidth="1"/>
    <col min="9486" max="9486" width="9.25" style="220" bestFit="1" customWidth="1"/>
    <col min="9487" max="9487" width="48.75" style="220" customWidth="1"/>
    <col min="9488" max="9740" width="9" style="220"/>
    <col min="9741" max="9741" width="17" style="220" customWidth="1"/>
    <col min="9742" max="9742" width="9.25" style="220" bestFit="1" customWidth="1"/>
    <col min="9743" max="9743" width="48.75" style="220" customWidth="1"/>
    <col min="9744" max="9996" width="9" style="220"/>
    <col min="9997" max="9997" width="17" style="220" customWidth="1"/>
    <col min="9998" max="9998" width="9.25" style="220" bestFit="1" customWidth="1"/>
    <col min="9999" max="9999" width="48.75" style="220" customWidth="1"/>
    <col min="10000" max="10252" width="9" style="220"/>
    <col min="10253" max="10253" width="17" style="220" customWidth="1"/>
    <col min="10254" max="10254" width="9.25" style="220" bestFit="1" customWidth="1"/>
    <col min="10255" max="10255" width="48.75" style="220" customWidth="1"/>
    <col min="10256" max="10508" width="9" style="220"/>
    <col min="10509" max="10509" width="17" style="220" customWidth="1"/>
    <col min="10510" max="10510" width="9.25" style="220" bestFit="1" customWidth="1"/>
    <col min="10511" max="10511" width="48.75" style="220" customWidth="1"/>
    <col min="10512" max="10764" width="9" style="220"/>
    <col min="10765" max="10765" width="17" style="220" customWidth="1"/>
    <col min="10766" max="10766" width="9.25" style="220" bestFit="1" customWidth="1"/>
    <col min="10767" max="10767" width="48.75" style="220" customWidth="1"/>
    <col min="10768" max="11020" width="9" style="220"/>
    <col min="11021" max="11021" width="17" style="220" customWidth="1"/>
    <col min="11022" max="11022" width="9.25" style="220" bestFit="1" customWidth="1"/>
    <col min="11023" max="11023" width="48.75" style="220" customWidth="1"/>
    <col min="11024" max="11276" width="9" style="220"/>
    <col min="11277" max="11277" width="17" style="220" customWidth="1"/>
    <col min="11278" max="11278" width="9.25" style="220" bestFit="1" customWidth="1"/>
    <col min="11279" max="11279" width="48.75" style="220" customWidth="1"/>
    <col min="11280" max="11532" width="9" style="220"/>
    <col min="11533" max="11533" width="17" style="220" customWidth="1"/>
    <col min="11534" max="11534" width="9.25" style="220" bestFit="1" customWidth="1"/>
    <col min="11535" max="11535" width="48.75" style="220" customWidth="1"/>
    <col min="11536" max="11788" width="9" style="220"/>
    <col min="11789" max="11789" width="17" style="220" customWidth="1"/>
    <col min="11790" max="11790" width="9.25" style="220" bestFit="1" customWidth="1"/>
    <col min="11791" max="11791" width="48.75" style="220" customWidth="1"/>
    <col min="11792" max="12044" width="9" style="220"/>
    <col min="12045" max="12045" width="17" style="220" customWidth="1"/>
    <col min="12046" max="12046" width="9.25" style="220" bestFit="1" customWidth="1"/>
    <col min="12047" max="12047" width="48.75" style="220" customWidth="1"/>
    <col min="12048" max="12300" width="9" style="220"/>
    <col min="12301" max="12301" width="17" style="220" customWidth="1"/>
    <col min="12302" max="12302" width="9.25" style="220" bestFit="1" customWidth="1"/>
    <col min="12303" max="12303" width="48.75" style="220" customWidth="1"/>
    <col min="12304" max="12556" width="9" style="220"/>
    <col min="12557" max="12557" width="17" style="220" customWidth="1"/>
    <col min="12558" max="12558" width="9.25" style="220" bestFit="1" customWidth="1"/>
    <col min="12559" max="12559" width="48.75" style="220" customWidth="1"/>
    <col min="12560" max="12812" width="9" style="220"/>
    <col min="12813" max="12813" width="17" style="220" customWidth="1"/>
    <col min="12814" max="12814" width="9.25" style="220" bestFit="1" customWidth="1"/>
    <col min="12815" max="12815" width="48.75" style="220" customWidth="1"/>
    <col min="12816" max="13068" width="9" style="220"/>
    <col min="13069" max="13069" width="17" style="220" customWidth="1"/>
    <col min="13070" max="13070" width="9.25" style="220" bestFit="1" customWidth="1"/>
    <col min="13071" max="13071" width="48.75" style="220" customWidth="1"/>
    <col min="13072" max="13324" width="9" style="220"/>
    <col min="13325" max="13325" width="17" style="220" customWidth="1"/>
    <col min="13326" max="13326" width="9.25" style="220" bestFit="1" customWidth="1"/>
    <col min="13327" max="13327" width="48.75" style="220" customWidth="1"/>
    <col min="13328" max="13580" width="9" style="220"/>
    <col min="13581" max="13581" width="17" style="220" customWidth="1"/>
    <col min="13582" max="13582" width="9.25" style="220" bestFit="1" customWidth="1"/>
    <col min="13583" max="13583" width="48.75" style="220" customWidth="1"/>
    <col min="13584" max="13836" width="9" style="220"/>
    <col min="13837" max="13837" width="17" style="220" customWidth="1"/>
    <col min="13838" max="13838" width="9.25" style="220" bestFit="1" customWidth="1"/>
    <col min="13839" max="13839" width="48.75" style="220" customWidth="1"/>
    <col min="13840" max="14092" width="9" style="220"/>
    <col min="14093" max="14093" width="17" style="220" customWidth="1"/>
    <col min="14094" max="14094" width="9.25" style="220" bestFit="1" customWidth="1"/>
    <col min="14095" max="14095" width="48.75" style="220" customWidth="1"/>
    <col min="14096" max="14348" width="9" style="220"/>
    <col min="14349" max="14349" width="17" style="220" customWidth="1"/>
    <col min="14350" max="14350" width="9.25" style="220" bestFit="1" customWidth="1"/>
    <col min="14351" max="14351" width="48.75" style="220" customWidth="1"/>
    <col min="14352" max="14604" width="9" style="220"/>
    <col min="14605" max="14605" width="17" style="220" customWidth="1"/>
    <col min="14606" max="14606" width="9.25" style="220" bestFit="1" customWidth="1"/>
    <col min="14607" max="14607" width="48.75" style="220" customWidth="1"/>
    <col min="14608" max="14860" width="9" style="220"/>
    <col min="14861" max="14861" width="17" style="220" customWidth="1"/>
    <col min="14862" max="14862" width="9.25" style="220" bestFit="1" customWidth="1"/>
    <col min="14863" max="14863" width="48.75" style="220" customWidth="1"/>
    <col min="14864" max="15116" width="9" style="220"/>
    <col min="15117" max="15117" width="17" style="220" customWidth="1"/>
    <col min="15118" max="15118" width="9.25" style="220" bestFit="1" customWidth="1"/>
    <col min="15119" max="15119" width="48.75" style="220" customWidth="1"/>
    <col min="15120" max="15372" width="9" style="220"/>
    <col min="15373" max="15373" width="17" style="220" customWidth="1"/>
    <col min="15374" max="15374" width="9.25" style="220" bestFit="1" customWidth="1"/>
    <col min="15375" max="15375" width="48.75" style="220" customWidth="1"/>
    <col min="15376" max="15628" width="9" style="220"/>
    <col min="15629" max="15629" width="17" style="220" customWidth="1"/>
    <col min="15630" max="15630" width="9.25" style="220" bestFit="1" customWidth="1"/>
    <col min="15631" max="15631" width="48.75" style="220" customWidth="1"/>
    <col min="15632" max="15884" width="9" style="220"/>
    <col min="15885" max="15885" width="17" style="220" customWidth="1"/>
    <col min="15886" max="15886" width="9.25" style="220" bestFit="1" customWidth="1"/>
    <col min="15887" max="15887" width="48.75" style="220" customWidth="1"/>
    <col min="15888" max="16140" width="9" style="220"/>
    <col min="16141" max="16141" width="17" style="220" customWidth="1"/>
    <col min="16142" max="16142" width="9.25" style="220" bestFit="1" customWidth="1"/>
    <col min="16143" max="16143" width="48.75" style="220" customWidth="1"/>
    <col min="16144" max="16384" width="9" style="220"/>
  </cols>
  <sheetData>
    <row r="1" spans="1:16" ht="14.25" x14ac:dyDescent="0.15">
      <c r="A1" s="217"/>
      <c r="B1" s="218"/>
      <c r="C1" s="218"/>
      <c r="D1" s="218"/>
      <c r="E1" s="218"/>
      <c r="F1" s="218"/>
      <c r="G1" s="218"/>
      <c r="H1" s="219"/>
      <c r="I1" s="218"/>
      <c r="J1" s="218"/>
      <c r="K1" s="218"/>
      <c r="L1" s="218"/>
      <c r="M1" s="218"/>
      <c r="N1" s="218"/>
      <c r="O1" s="218"/>
    </row>
    <row r="2" spans="1:16" ht="18.75" x14ac:dyDescent="0.15">
      <c r="A2" s="487" t="s">
        <v>206</v>
      </c>
      <c r="B2" s="487"/>
      <c r="C2" s="487"/>
      <c r="D2" s="487"/>
      <c r="E2" s="487"/>
      <c r="F2" s="487"/>
      <c r="G2" s="487"/>
      <c r="H2" s="487"/>
      <c r="I2" s="487"/>
      <c r="J2" s="487"/>
      <c r="K2" s="487"/>
      <c r="L2" s="487"/>
      <c r="M2" s="487"/>
      <c r="N2" s="487"/>
      <c r="O2" s="487"/>
      <c r="P2" s="221"/>
    </row>
    <row r="3" spans="1:16" ht="18.75" x14ac:dyDescent="0.15">
      <c r="A3" s="222"/>
      <c r="B3" s="222"/>
      <c r="C3" s="222"/>
      <c r="D3" s="222"/>
      <c r="E3" s="222"/>
      <c r="F3" s="222"/>
      <c r="G3" s="222"/>
      <c r="H3" s="222"/>
      <c r="I3" s="222"/>
      <c r="J3" s="222"/>
      <c r="K3" s="222"/>
      <c r="L3" s="222"/>
      <c r="M3" s="222"/>
      <c r="N3" s="222"/>
      <c r="O3" s="222"/>
      <c r="P3" s="221"/>
    </row>
    <row r="4" spans="1:16" ht="18.75" x14ac:dyDescent="0.15">
      <c r="A4" s="222"/>
      <c r="B4" s="222"/>
      <c r="C4" s="222"/>
      <c r="D4" s="222"/>
      <c r="E4" s="222"/>
      <c r="F4" s="222"/>
      <c r="G4" s="222"/>
      <c r="H4" s="222"/>
      <c r="I4" s="222"/>
      <c r="J4" s="222"/>
      <c r="K4" s="222"/>
      <c r="L4" s="222"/>
      <c r="M4" s="222"/>
      <c r="N4" s="222"/>
      <c r="O4" s="222"/>
      <c r="P4" s="221"/>
    </row>
    <row r="5" spans="1:16" ht="32.25" customHeight="1" x14ac:dyDescent="0.15">
      <c r="A5" s="223"/>
      <c r="B5" s="224" t="s">
        <v>207</v>
      </c>
      <c r="C5" s="224"/>
      <c r="D5" s="224"/>
      <c r="E5" s="224"/>
      <c r="F5" s="224"/>
      <c r="G5" s="224"/>
      <c r="H5" s="225"/>
      <c r="I5" s="224"/>
      <c r="J5" s="224"/>
      <c r="K5" s="224"/>
      <c r="L5" s="224"/>
      <c r="M5" s="224"/>
      <c r="N5" s="224"/>
      <c r="O5" s="224"/>
    </row>
    <row r="6" spans="1:16" s="227" customFormat="1" ht="32.25" customHeight="1" x14ac:dyDescent="0.15">
      <c r="A6" s="226"/>
      <c r="B6" s="478" t="s">
        <v>208</v>
      </c>
      <c r="C6" s="479"/>
      <c r="D6" s="480"/>
      <c r="E6" s="481" t="s">
        <v>209</v>
      </c>
      <c r="F6" s="482"/>
      <c r="G6" s="482"/>
      <c r="H6" s="483"/>
      <c r="I6" s="484" t="s">
        <v>210</v>
      </c>
      <c r="J6" s="485"/>
      <c r="K6" s="485"/>
      <c r="L6" s="485"/>
      <c r="M6" s="485"/>
      <c r="N6" s="485"/>
      <c r="O6" s="486"/>
    </row>
    <row r="7" spans="1:16" ht="32.25" customHeight="1" x14ac:dyDescent="0.15">
      <c r="A7" s="223"/>
      <c r="B7" s="457" t="s">
        <v>211</v>
      </c>
      <c r="C7" s="458"/>
      <c r="D7" s="459"/>
      <c r="E7" s="469"/>
      <c r="F7" s="470"/>
      <c r="G7" s="470"/>
      <c r="H7" s="471"/>
      <c r="I7" s="488" t="s">
        <v>212</v>
      </c>
      <c r="J7" s="489"/>
      <c r="K7" s="489"/>
      <c r="L7" s="489"/>
      <c r="M7" s="489"/>
      <c r="N7" s="489"/>
      <c r="O7" s="490"/>
    </row>
    <row r="8" spans="1:16" ht="32.25" customHeight="1" x14ac:dyDescent="0.15">
      <c r="A8" s="223"/>
      <c r="B8" s="457" t="s">
        <v>213</v>
      </c>
      <c r="C8" s="458"/>
      <c r="D8" s="459"/>
      <c r="E8" s="469"/>
      <c r="F8" s="470"/>
      <c r="G8" s="470"/>
      <c r="H8" s="471"/>
      <c r="I8" s="457"/>
      <c r="J8" s="458"/>
      <c r="K8" s="458"/>
      <c r="L8" s="458"/>
      <c r="M8" s="458"/>
      <c r="N8" s="458"/>
      <c r="O8" s="459"/>
    </row>
    <row r="9" spans="1:16" ht="32.25" customHeight="1" thickBot="1" x14ac:dyDescent="0.2">
      <c r="A9" s="223"/>
      <c r="B9" s="475" t="s">
        <v>214</v>
      </c>
      <c r="C9" s="476"/>
      <c r="D9" s="477"/>
      <c r="E9" s="469"/>
      <c r="F9" s="470"/>
      <c r="G9" s="470"/>
      <c r="H9" s="471"/>
      <c r="I9" s="457"/>
      <c r="J9" s="458"/>
      <c r="K9" s="458"/>
      <c r="L9" s="458"/>
      <c r="M9" s="458"/>
      <c r="N9" s="458"/>
      <c r="O9" s="459"/>
    </row>
    <row r="10" spans="1:16" ht="32.25" customHeight="1" thickTop="1" x14ac:dyDescent="0.15">
      <c r="A10" s="223"/>
      <c r="B10" s="463" t="s">
        <v>215</v>
      </c>
      <c r="C10" s="464"/>
      <c r="D10" s="465"/>
      <c r="E10" s="466">
        <f>SUM(E7:H9)</f>
        <v>0</v>
      </c>
      <c r="F10" s="467"/>
      <c r="G10" s="467"/>
      <c r="H10" s="468"/>
      <c r="I10" s="218"/>
      <c r="J10" s="228"/>
      <c r="K10" s="228"/>
      <c r="L10" s="228"/>
      <c r="M10" s="228"/>
      <c r="N10" s="228"/>
      <c r="O10" s="228"/>
    </row>
    <row r="11" spans="1:16" ht="32.25" customHeight="1" x14ac:dyDescent="0.15">
      <c r="A11" s="223"/>
      <c r="B11" s="224"/>
      <c r="C11" s="224"/>
      <c r="D11" s="224"/>
      <c r="E11" s="224"/>
      <c r="F11" s="224"/>
      <c r="G11" s="224"/>
      <c r="H11" s="225"/>
      <c r="I11" s="224"/>
      <c r="J11" s="224"/>
      <c r="K11" s="224"/>
      <c r="L11" s="224"/>
      <c r="M11" s="224"/>
      <c r="N11" s="224"/>
      <c r="O11" s="224"/>
    </row>
    <row r="12" spans="1:16" s="227" customFormat="1" ht="32.25" customHeight="1" x14ac:dyDescent="0.15">
      <c r="A12" s="223"/>
      <c r="B12" s="224"/>
      <c r="C12" s="224"/>
      <c r="D12" s="224"/>
      <c r="E12" s="224"/>
      <c r="F12" s="224"/>
      <c r="G12" s="224"/>
      <c r="H12" s="225"/>
      <c r="I12" s="224"/>
      <c r="J12" s="224"/>
      <c r="K12" s="224"/>
      <c r="L12" s="224"/>
      <c r="M12" s="224"/>
      <c r="N12" s="224"/>
      <c r="O12" s="224"/>
      <c r="P12" s="220"/>
    </row>
    <row r="13" spans="1:16" s="227" customFormat="1" ht="32.25" customHeight="1" x14ac:dyDescent="0.15">
      <c r="A13" s="223"/>
      <c r="B13" s="224" t="s">
        <v>216</v>
      </c>
      <c r="C13" s="224"/>
      <c r="D13" s="224"/>
      <c r="E13" s="224"/>
      <c r="F13" s="224"/>
      <c r="G13" s="224"/>
      <c r="H13" s="225"/>
      <c r="I13" s="224"/>
      <c r="J13" s="224"/>
      <c r="K13" s="224"/>
      <c r="L13" s="224"/>
      <c r="M13" s="224"/>
      <c r="N13" s="224"/>
      <c r="O13" s="224"/>
      <c r="P13" s="220"/>
    </row>
    <row r="14" spans="1:16" s="227" customFormat="1" ht="32.25" customHeight="1" x14ac:dyDescent="0.15">
      <c r="A14" s="226"/>
      <c r="B14" s="478" t="s">
        <v>217</v>
      </c>
      <c r="C14" s="479"/>
      <c r="D14" s="480"/>
      <c r="E14" s="481" t="s">
        <v>209</v>
      </c>
      <c r="F14" s="482"/>
      <c r="G14" s="482"/>
      <c r="H14" s="483"/>
      <c r="I14" s="484" t="s">
        <v>210</v>
      </c>
      <c r="J14" s="485"/>
      <c r="K14" s="485"/>
      <c r="L14" s="485"/>
      <c r="M14" s="485"/>
      <c r="N14" s="485"/>
      <c r="O14" s="486"/>
    </row>
    <row r="15" spans="1:16" ht="32.25" customHeight="1" x14ac:dyDescent="0.15">
      <c r="A15" s="226"/>
      <c r="B15" s="457" t="s">
        <v>218</v>
      </c>
      <c r="C15" s="458"/>
      <c r="D15" s="459"/>
      <c r="E15" s="469"/>
      <c r="F15" s="470"/>
      <c r="G15" s="470"/>
      <c r="H15" s="471"/>
      <c r="I15" s="472"/>
      <c r="J15" s="473"/>
      <c r="K15" s="473"/>
      <c r="L15" s="473"/>
      <c r="M15" s="473"/>
      <c r="N15" s="473"/>
      <c r="O15" s="474"/>
      <c r="P15" s="227"/>
    </row>
    <row r="16" spans="1:16" ht="32.25" customHeight="1" x14ac:dyDescent="0.15">
      <c r="A16" s="226"/>
      <c r="B16" s="229"/>
      <c r="C16" s="230"/>
      <c r="D16" s="231"/>
      <c r="E16" s="232"/>
      <c r="F16" s="233"/>
      <c r="G16" s="233"/>
      <c r="H16" s="234"/>
      <c r="I16" s="235"/>
      <c r="J16" s="236"/>
      <c r="K16" s="236"/>
      <c r="L16" s="236"/>
      <c r="M16" s="236"/>
      <c r="N16" s="236"/>
      <c r="O16" s="237"/>
      <c r="P16" s="227"/>
    </row>
    <row r="17" spans="1:16" ht="32.25" customHeight="1" thickBot="1" x14ac:dyDescent="0.2">
      <c r="A17" s="226"/>
      <c r="B17" s="457"/>
      <c r="C17" s="458"/>
      <c r="D17" s="459"/>
      <c r="E17" s="460"/>
      <c r="F17" s="461"/>
      <c r="G17" s="461"/>
      <c r="H17" s="462"/>
      <c r="I17" s="457"/>
      <c r="J17" s="458"/>
      <c r="K17" s="458"/>
      <c r="L17" s="458"/>
      <c r="M17" s="458"/>
      <c r="N17" s="458"/>
      <c r="O17" s="459"/>
      <c r="P17" s="227"/>
    </row>
    <row r="18" spans="1:16" ht="32.25" customHeight="1" thickTop="1" x14ac:dyDescent="0.15">
      <c r="A18" s="223"/>
      <c r="B18" s="463" t="s">
        <v>219</v>
      </c>
      <c r="C18" s="464"/>
      <c r="D18" s="465"/>
      <c r="E18" s="466">
        <f>SUM(E15:H17)</f>
        <v>0</v>
      </c>
      <c r="F18" s="467"/>
      <c r="G18" s="467"/>
      <c r="H18" s="468"/>
      <c r="I18" s="238"/>
      <c r="J18" s="228"/>
      <c r="K18" s="228"/>
      <c r="L18" s="228"/>
      <c r="M18" s="228"/>
      <c r="N18" s="228"/>
      <c r="O18" s="228"/>
    </row>
    <row r="19" spans="1:16" ht="18.75" customHeight="1" x14ac:dyDescent="0.15">
      <c r="B19" s="239"/>
      <c r="J19" s="241" t="s">
        <v>220</v>
      </c>
      <c r="K19" s="241"/>
      <c r="L19" s="241"/>
      <c r="M19" s="241"/>
    </row>
    <row r="20" spans="1:16" ht="18.75" customHeight="1" x14ac:dyDescent="0.15">
      <c r="J20" s="241" t="s">
        <v>221</v>
      </c>
      <c r="K20" s="241"/>
      <c r="L20" s="241"/>
      <c r="M20" s="241"/>
    </row>
    <row r="21" spans="1:16" ht="18.75" customHeight="1" x14ac:dyDescent="0.15">
      <c r="J21" s="241" t="str">
        <f>入力画面!C12</f>
        <v>延岡市○○</v>
      </c>
      <c r="K21" s="241"/>
      <c r="L21" s="241"/>
      <c r="M21" s="241"/>
    </row>
    <row r="22" spans="1:16" ht="18.75" customHeight="1" x14ac:dyDescent="0.15">
      <c r="J22" s="241" t="str">
        <f>入力画面!C8</f>
        <v>■■株式会社</v>
      </c>
      <c r="K22" s="241"/>
      <c r="L22" s="241"/>
      <c r="M22" s="241"/>
    </row>
    <row r="23" spans="1:16" ht="18.75" customHeight="1" x14ac:dyDescent="0.15">
      <c r="J23" s="241" t="str">
        <f>入力画面!C10</f>
        <v>代表取締役 〇〇</v>
      </c>
      <c r="K23" s="241"/>
      <c r="L23" s="241"/>
      <c r="M23" s="241"/>
    </row>
  </sheetData>
  <mergeCells count="26">
    <mergeCell ref="A2:O2"/>
    <mergeCell ref="B6:D6"/>
    <mergeCell ref="E6:H6"/>
    <mergeCell ref="I6:O6"/>
    <mergeCell ref="B7:D7"/>
    <mergeCell ref="E7:H7"/>
    <mergeCell ref="I7:O7"/>
    <mergeCell ref="B15:D15"/>
    <mergeCell ref="E15:H15"/>
    <mergeCell ref="I15:O15"/>
    <mergeCell ref="B8:D8"/>
    <mergeCell ref="E8:H8"/>
    <mergeCell ref="I8:O8"/>
    <mergeCell ref="B9:D9"/>
    <mergeCell ref="E9:H9"/>
    <mergeCell ref="I9:O9"/>
    <mergeCell ref="B10:D10"/>
    <mergeCell ref="E10:H10"/>
    <mergeCell ref="B14:D14"/>
    <mergeCell ref="E14:H14"/>
    <mergeCell ref="I14:O14"/>
    <mergeCell ref="B17:D17"/>
    <mergeCell ref="E17:H17"/>
    <mergeCell ref="I17:O17"/>
    <mergeCell ref="B18:D18"/>
    <mergeCell ref="E18:H18"/>
  </mergeCells>
  <phoneticPr fontId="38"/>
  <pageMargins left="0.7" right="0.7" top="0.75" bottom="0.75" header="0.3" footer="0.3"/>
  <pageSetup paperSize="9" scale="9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sheetPr>
  <dimension ref="A1:I15"/>
  <sheetViews>
    <sheetView zoomScaleSheetLayoutView="100" workbookViewId="0">
      <selection activeCell="D18" sqref="D18:D19"/>
    </sheetView>
  </sheetViews>
  <sheetFormatPr defaultRowHeight="13.5" x14ac:dyDescent="0.15"/>
  <cols>
    <col min="1" max="1" width="35.125" bestFit="1" customWidth="1"/>
    <col min="2" max="2" width="41.75" customWidth="1"/>
    <col min="3" max="3" width="14.125" customWidth="1"/>
    <col min="4" max="4" width="19" customWidth="1"/>
    <col min="5" max="5" width="21.875" customWidth="1"/>
  </cols>
  <sheetData>
    <row r="1" spans="1:9" x14ac:dyDescent="0.15">
      <c r="A1" t="s">
        <v>44</v>
      </c>
      <c r="B1" t="s">
        <v>56</v>
      </c>
      <c r="C1" t="s">
        <v>1</v>
      </c>
      <c r="G1" t="s">
        <v>233</v>
      </c>
    </row>
    <row r="2" spans="1:9" x14ac:dyDescent="0.15">
      <c r="A2" s="206" t="s">
        <v>237</v>
      </c>
      <c r="B2" s="210" t="str">
        <f>入力画面!G16&amp;"への出展・参加を通じて、本市工業の技術製品のＰＲ及び新販路の開拓を行う。"</f>
        <v>○○○○への出展・参加を通じて、本市工業の技術製品のＰＲ及び新販路の開拓を行う。</v>
      </c>
      <c r="C2" s="206" t="s">
        <v>30</v>
      </c>
      <c r="D2" s="206" t="s">
        <v>178</v>
      </c>
      <c r="E2" s="206" t="s">
        <v>181</v>
      </c>
      <c r="F2" s="206" t="s">
        <v>230</v>
      </c>
      <c r="G2" s="248">
        <v>20000</v>
      </c>
      <c r="H2" s="249">
        <v>0.5</v>
      </c>
      <c r="I2">
        <v>-3</v>
      </c>
    </row>
    <row r="3" spans="1:9" x14ac:dyDescent="0.15">
      <c r="A3" s="206" t="s">
        <v>238</v>
      </c>
      <c r="B3" s="210" t="str">
        <f>入力画面!G16&amp;"への出展・参加を通じて、本市工業の技術製品のＰＲ及び新販路の開拓を行う。"</f>
        <v>○○○○への出展・参加を通じて、本市工業の技術製品のＰＲ及び新販路の開拓を行う。</v>
      </c>
      <c r="C3" s="206" t="s">
        <v>197</v>
      </c>
      <c r="D3" s="206" t="s">
        <v>178</v>
      </c>
      <c r="E3" s="206" t="s">
        <v>181</v>
      </c>
      <c r="F3" s="206" t="s">
        <v>230</v>
      </c>
      <c r="G3" s="248">
        <v>200000</v>
      </c>
      <c r="H3" s="249">
        <v>0.66666666666666663</v>
      </c>
      <c r="I3">
        <v>-3</v>
      </c>
    </row>
    <row r="4" spans="1:9" x14ac:dyDescent="0.15">
      <c r="A4" s="206" t="s">
        <v>239</v>
      </c>
      <c r="B4" s="211" t="str">
        <f>"企業見本市（"&amp;入力画面!G16&amp;"）への出展・参加を通じて、本市工業の技術製品のＰＲ及び新販路の開拓を行う。"</f>
        <v>企業見本市（○○○○）への出展・参加を通じて、本市工業の技術製品のＰＲ及び新販路の開拓を行う。</v>
      </c>
      <c r="C4" s="206" t="s">
        <v>236</v>
      </c>
      <c r="D4" s="206" t="s">
        <v>178</v>
      </c>
      <c r="E4" s="206" t="s">
        <v>181</v>
      </c>
      <c r="F4" s="206" t="s">
        <v>230</v>
      </c>
      <c r="G4" s="248">
        <v>100000</v>
      </c>
      <c r="H4" s="249">
        <v>0.5</v>
      </c>
      <c r="I4">
        <v>-3</v>
      </c>
    </row>
    <row r="5" spans="1:9" x14ac:dyDescent="0.15">
      <c r="A5" s="206" t="s">
        <v>240</v>
      </c>
      <c r="B5" s="211" t="str">
        <f>"企業見本市（"&amp;入力画面!G17&amp;"）への出展・参加を通じて、本市工業の技術製品のＰＲ及び新販路の開拓を行う。"</f>
        <v>企業見本市（）への出展・参加を通じて、本市工業の技術製品のＰＲ及び新販路の開拓を行う。</v>
      </c>
      <c r="C5" s="206" t="s">
        <v>235</v>
      </c>
      <c r="D5" s="206" t="s">
        <v>178</v>
      </c>
      <c r="E5" s="206" t="s">
        <v>181</v>
      </c>
      <c r="F5" s="206" t="s">
        <v>230</v>
      </c>
      <c r="G5" s="248">
        <v>100000</v>
      </c>
      <c r="H5" s="249">
        <v>0.33333333333333331</v>
      </c>
      <c r="I5">
        <v>-3</v>
      </c>
    </row>
    <row r="6" spans="1:9" x14ac:dyDescent="0.15">
      <c r="A6" s="206" t="s">
        <v>244</v>
      </c>
      <c r="B6" s="211" t="str">
        <f>"企業見本市（"&amp;入力画面!G18&amp;"）への出展・参加を通じて、本市工業の技術製品のＰＲ及び新販路の開拓を行う。"</f>
        <v>企業見本市（）への出展・参加を通じて、本市工業の技術製品のＰＲ及び新販路の開拓を行う。</v>
      </c>
      <c r="C6" s="206" t="s">
        <v>234</v>
      </c>
      <c r="D6" s="206" t="s">
        <v>178</v>
      </c>
      <c r="E6" s="206" t="s">
        <v>181</v>
      </c>
      <c r="F6" s="206" t="s">
        <v>230</v>
      </c>
      <c r="G6" s="248">
        <v>50000</v>
      </c>
      <c r="H6" s="249">
        <v>0.5</v>
      </c>
      <c r="I6">
        <v>-3</v>
      </c>
    </row>
    <row r="7" spans="1:9" x14ac:dyDescent="0.15">
      <c r="A7" s="206" t="s">
        <v>241</v>
      </c>
      <c r="B7" s="211" t="str">
        <f>"企業見本市（"&amp;入力画面!G16&amp;"）への出展・参加を通じて、本市工業の技術製品のＰＲ及び新販路の開拓を行う。"</f>
        <v>企業見本市（○○○○）への出展・参加を通じて、本市工業の技術製品のＰＲ及び新販路の開拓を行う。</v>
      </c>
      <c r="C7" s="206" t="s">
        <v>201</v>
      </c>
      <c r="D7" s="206" t="s">
        <v>178</v>
      </c>
      <c r="E7" s="206" t="s">
        <v>181</v>
      </c>
      <c r="F7" s="206" t="s">
        <v>230</v>
      </c>
      <c r="G7" s="248">
        <v>50000</v>
      </c>
      <c r="H7" s="249">
        <v>0.5</v>
      </c>
      <c r="I7">
        <v>-3</v>
      </c>
    </row>
    <row r="8" spans="1:9" x14ac:dyDescent="0.15">
      <c r="A8" s="206" t="s">
        <v>242</v>
      </c>
      <c r="B8" s="211" t="s">
        <v>130</v>
      </c>
      <c r="C8" s="206" t="s">
        <v>60</v>
      </c>
      <c r="D8" t="s">
        <v>202</v>
      </c>
      <c r="E8" s="208" t="s">
        <v>195</v>
      </c>
      <c r="F8" s="206" t="s">
        <v>231</v>
      </c>
      <c r="G8" s="248">
        <v>100000</v>
      </c>
      <c r="H8" s="249">
        <v>0.5</v>
      </c>
      <c r="I8">
        <v>0</v>
      </c>
    </row>
    <row r="9" spans="1:9" x14ac:dyDescent="0.15">
      <c r="A9" s="207" t="s">
        <v>243</v>
      </c>
      <c r="B9" s="210" t="s">
        <v>52</v>
      </c>
      <c r="C9" s="210" t="s">
        <v>90</v>
      </c>
      <c r="D9" s="210" t="s">
        <v>156</v>
      </c>
      <c r="E9" s="210" t="s">
        <v>73</v>
      </c>
      <c r="F9" s="210" t="s">
        <v>231</v>
      </c>
      <c r="G9" s="248">
        <v>200000</v>
      </c>
      <c r="H9" s="249">
        <v>0.66666666666666663</v>
      </c>
      <c r="I9">
        <v>0</v>
      </c>
    </row>
    <row r="10" spans="1:9" x14ac:dyDescent="0.15">
      <c r="A10" s="252" t="s">
        <v>245</v>
      </c>
      <c r="B10" s="206" t="str">
        <f>"中小企業大学校が開催する「"&amp;入力画面!G14&amp;"」を受講し、社員の人材育成を図る。"</f>
        <v>中小企業大学校が開催する「○○○○」を受講し、社員の人材育成を図る。</v>
      </c>
      <c r="C10" s="206" t="s">
        <v>12</v>
      </c>
      <c r="D10" s="208" t="s">
        <v>167</v>
      </c>
      <c r="E10" s="208" t="s">
        <v>58</v>
      </c>
      <c r="F10" s="206" t="s">
        <v>232</v>
      </c>
      <c r="G10" s="248">
        <v>100000</v>
      </c>
      <c r="H10" s="249">
        <v>0.5</v>
      </c>
      <c r="I10">
        <v>0</v>
      </c>
    </row>
    <row r="11" spans="1:9" x14ac:dyDescent="0.15">
      <c r="A11" s="209"/>
      <c r="B11" s="209"/>
    </row>
    <row r="12" spans="1:9" x14ac:dyDescent="0.15">
      <c r="B12" s="209"/>
    </row>
    <row r="13" spans="1:9" x14ac:dyDescent="0.15">
      <c r="A13" s="209"/>
    </row>
    <row r="14" spans="1:9" x14ac:dyDescent="0.15">
      <c r="A14" s="209"/>
      <c r="B14" s="209"/>
    </row>
    <row r="15" spans="1:9" x14ac:dyDescent="0.15">
      <c r="B15" s="209"/>
    </row>
  </sheetData>
  <autoFilter ref="A1:B9">
    <sortState ref="A2:B6">
      <sortCondition ref="A1"/>
    </sortState>
  </autoFilter>
  <phoneticPr fontId="3"/>
  <pageMargins left="0.7" right="0.7" top="0.75" bottom="0.75" header="0.3" footer="0.3"/>
  <pageSetup paperSize="9" scale="53" orientation="portrait" r:id="rId1"/>
  <colBreaks count="1" manualBreakCount="1">
    <brk id="1" max="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B1:M30"/>
  <sheetViews>
    <sheetView view="pageBreakPreview" zoomScale="85" zoomScaleSheetLayoutView="85" workbookViewId="0">
      <selection activeCell="L13" sqref="L13"/>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95"/>
      <c r="K1" s="296"/>
      <c r="L1" s="94"/>
      <c r="M1" s="94"/>
    </row>
    <row r="2" spans="2:13" ht="21" customHeight="1" x14ac:dyDescent="0.15">
      <c r="B2" s="302" t="s">
        <v>184</v>
      </c>
      <c r="C2" s="303"/>
      <c r="D2" s="66"/>
      <c r="E2" s="78"/>
      <c r="F2" s="78"/>
      <c r="G2" s="78"/>
      <c r="H2" s="78"/>
      <c r="I2" s="78"/>
      <c r="J2" s="83"/>
      <c r="K2" s="86"/>
      <c r="L2" s="94"/>
      <c r="M2" s="94"/>
    </row>
    <row r="3" spans="2:13" ht="21" customHeight="1" x14ac:dyDescent="0.15">
      <c r="B3" s="304"/>
      <c r="C3" s="305"/>
      <c r="D3" s="67"/>
      <c r="E3" s="68"/>
      <c r="F3" s="68"/>
      <c r="G3" s="68"/>
      <c r="H3" s="68"/>
      <c r="I3" s="297" t="s">
        <v>180</v>
      </c>
      <c r="J3" s="298"/>
      <c r="K3" s="299"/>
    </row>
    <row r="4" spans="2:13" ht="21" customHeight="1" x14ac:dyDescent="0.15">
      <c r="B4" s="59"/>
      <c r="C4" s="68"/>
      <c r="D4" s="68"/>
      <c r="E4" s="68"/>
      <c r="F4" s="68"/>
      <c r="G4" s="68"/>
      <c r="H4" s="68"/>
      <c r="I4" s="68"/>
      <c r="J4" s="68"/>
      <c r="K4" s="87"/>
    </row>
    <row r="5" spans="2:13" ht="21" customHeight="1" x14ac:dyDescent="0.15">
      <c r="B5" s="59"/>
      <c r="C5" s="68"/>
      <c r="D5" s="68"/>
      <c r="E5" s="68"/>
      <c r="F5" s="68"/>
      <c r="G5" s="68"/>
      <c r="H5" s="68"/>
      <c r="I5" s="68"/>
      <c r="J5" s="68"/>
      <c r="K5" s="87"/>
    </row>
    <row r="6" spans="2:13" ht="21" customHeight="1" x14ac:dyDescent="0.2">
      <c r="B6" s="59"/>
      <c r="C6" s="68"/>
      <c r="D6" s="68"/>
      <c r="E6" s="68"/>
      <c r="F6" s="137" t="s">
        <v>176</v>
      </c>
      <c r="G6" s="68"/>
      <c r="H6" s="68"/>
      <c r="I6" s="68"/>
      <c r="J6" s="68"/>
      <c r="K6" s="87"/>
    </row>
    <row r="7" spans="2:13" ht="21" customHeight="1" x14ac:dyDescent="0.15">
      <c r="B7" s="59"/>
      <c r="C7" s="68"/>
      <c r="D7" s="68"/>
      <c r="E7" s="68"/>
      <c r="F7" s="68"/>
      <c r="G7" s="68"/>
      <c r="H7" s="68"/>
      <c r="I7" s="68"/>
      <c r="J7" s="68"/>
      <c r="K7" s="88"/>
      <c r="L7" s="85"/>
      <c r="M7" s="85"/>
    </row>
    <row r="8" spans="2:13" ht="21" customHeight="1" x14ac:dyDescent="0.15">
      <c r="B8" s="306" t="s">
        <v>258</v>
      </c>
      <c r="C8" s="298"/>
      <c r="D8" s="298"/>
      <c r="E8" s="298"/>
      <c r="F8" s="68"/>
      <c r="G8" s="68"/>
      <c r="H8" s="68"/>
      <c r="I8" s="68"/>
      <c r="J8" s="68"/>
      <c r="K8" s="88"/>
      <c r="L8" s="85"/>
      <c r="M8" s="85"/>
    </row>
    <row r="9" spans="2:13" ht="21" customHeight="1" x14ac:dyDescent="0.15">
      <c r="B9" s="306"/>
      <c r="C9" s="298"/>
      <c r="D9" s="298"/>
      <c r="E9" s="298"/>
      <c r="F9" s="68"/>
      <c r="G9" s="68"/>
      <c r="H9" s="68"/>
      <c r="I9" s="68"/>
      <c r="J9" s="68"/>
      <c r="K9" s="88"/>
      <c r="L9" s="85"/>
      <c r="M9" s="85"/>
    </row>
    <row r="10" spans="2:13" ht="21" customHeight="1" x14ac:dyDescent="0.15">
      <c r="B10" s="59"/>
      <c r="C10" s="68"/>
      <c r="D10" s="68"/>
      <c r="E10" s="68"/>
      <c r="F10" s="68"/>
      <c r="G10" s="73" t="s">
        <v>32</v>
      </c>
      <c r="H10" s="285" t="str">
        <f>"  "&amp;入力画面!C12</f>
        <v xml:space="preserve">  延岡市○○</v>
      </c>
      <c r="I10" s="285"/>
      <c r="J10" s="285"/>
      <c r="K10" s="301"/>
      <c r="L10" s="85"/>
      <c r="M10" s="85"/>
    </row>
    <row r="11" spans="2:13" ht="21" customHeight="1" x14ac:dyDescent="0.15">
      <c r="B11" s="59"/>
      <c r="C11" s="68"/>
      <c r="D11" s="68"/>
      <c r="E11" s="68"/>
      <c r="F11" s="68"/>
      <c r="G11" s="73" t="s">
        <v>31</v>
      </c>
      <c r="H11" s="285" t="str">
        <f>"  "&amp;入力画面!C8</f>
        <v xml:space="preserve">  ■■株式会社</v>
      </c>
      <c r="I11" s="285"/>
      <c r="J11" s="285"/>
      <c r="K11" s="301"/>
    </row>
    <row r="12" spans="2:13" ht="21" customHeight="1" x14ac:dyDescent="0.15">
      <c r="B12" s="59"/>
      <c r="C12" s="68"/>
      <c r="D12" s="68"/>
      <c r="E12" s="68"/>
      <c r="F12" s="69"/>
      <c r="G12" s="73"/>
      <c r="H12" s="285" t="str">
        <f>"  "&amp;入力画面!C10</f>
        <v xml:space="preserve">  代表取締役 〇〇</v>
      </c>
      <c r="I12" s="285"/>
      <c r="J12" s="285"/>
      <c r="K12" s="89"/>
    </row>
    <row r="13" spans="2:13" ht="21" customHeight="1" x14ac:dyDescent="0.15">
      <c r="B13" s="59"/>
      <c r="C13" s="68"/>
      <c r="D13" s="68"/>
      <c r="E13" s="68"/>
      <c r="F13" s="79"/>
      <c r="G13" s="68"/>
      <c r="H13" s="68"/>
      <c r="I13" s="68"/>
      <c r="J13" s="68"/>
      <c r="K13" s="87"/>
    </row>
    <row r="14" spans="2:13" ht="21" customHeight="1" x14ac:dyDescent="0.15">
      <c r="B14" s="61" t="s">
        <v>91</v>
      </c>
      <c r="C14" s="72"/>
      <c r="D14" s="72"/>
      <c r="E14" s="76"/>
      <c r="F14" s="76"/>
      <c r="G14" s="76"/>
      <c r="H14" s="76"/>
      <c r="I14" s="76"/>
      <c r="J14" s="76"/>
      <c r="K14" s="90"/>
      <c r="L14" s="95"/>
      <c r="M14" s="95"/>
    </row>
    <row r="15" spans="2:13" s="58" customFormat="1" ht="21" customHeight="1" x14ac:dyDescent="0.15">
      <c r="B15" s="61" t="s">
        <v>186</v>
      </c>
      <c r="C15" s="76"/>
      <c r="D15" s="76"/>
      <c r="E15" s="76"/>
      <c r="F15" s="76"/>
      <c r="G15" s="76"/>
      <c r="H15" s="76"/>
      <c r="I15" s="76"/>
      <c r="J15" s="76"/>
      <c r="K15" s="90"/>
    </row>
    <row r="16" spans="2:13" s="58" customFormat="1" ht="21" customHeight="1" x14ac:dyDescent="0.15">
      <c r="B16" s="61" t="s">
        <v>196</v>
      </c>
      <c r="C16" s="76"/>
      <c r="D16" s="76"/>
      <c r="E16" s="76"/>
      <c r="F16" s="76"/>
      <c r="G16" s="76"/>
      <c r="H16" s="76"/>
      <c r="I16" s="76"/>
      <c r="J16" s="76"/>
      <c r="K16" s="90"/>
    </row>
    <row r="17" spans="2:13" s="58" customFormat="1" ht="21" customHeight="1" x14ac:dyDescent="0.15">
      <c r="B17" s="62"/>
      <c r="C17" s="71"/>
      <c r="D17" s="76"/>
      <c r="E17" s="76"/>
      <c r="F17" s="76"/>
      <c r="G17" s="76"/>
      <c r="H17" s="76"/>
      <c r="I17" s="76"/>
      <c r="J17" s="76"/>
      <c r="K17" s="91"/>
    </row>
    <row r="18" spans="2:13" s="58" customFormat="1" ht="21" customHeight="1" x14ac:dyDescent="0.15">
      <c r="B18" s="62"/>
      <c r="C18" s="71"/>
      <c r="D18" s="76"/>
      <c r="E18" s="76"/>
      <c r="F18" s="286" t="s">
        <v>6</v>
      </c>
      <c r="G18" s="286"/>
      <c r="H18" s="76"/>
      <c r="I18" s="76"/>
      <c r="J18" s="76"/>
      <c r="K18" s="91"/>
    </row>
    <row r="19" spans="2:13" s="58" customFormat="1" ht="21" customHeight="1" x14ac:dyDescent="0.15">
      <c r="B19" s="62"/>
      <c r="C19" s="71"/>
      <c r="D19" s="76"/>
      <c r="E19" s="76"/>
      <c r="F19" s="76"/>
      <c r="G19" s="76"/>
      <c r="H19" s="76"/>
      <c r="I19" s="76"/>
      <c r="J19" s="76"/>
      <c r="K19" s="91"/>
    </row>
    <row r="20" spans="2:13" s="58" customFormat="1" ht="21" customHeight="1" x14ac:dyDescent="0.15">
      <c r="B20" s="62"/>
      <c r="C20" s="71"/>
      <c r="D20" s="76"/>
      <c r="E20" s="76"/>
      <c r="F20" s="76"/>
      <c r="G20" s="76"/>
      <c r="H20" s="76"/>
      <c r="I20" s="76"/>
      <c r="J20" s="76"/>
      <c r="K20" s="91"/>
    </row>
    <row r="21" spans="2:13" s="58" customFormat="1" ht="40.5" customHeight="1" x14ac:dyDescent="0.15">
      <c r="B21" s="63"/>
      <c r="C21" s="492" t="s">
        <v>177</v>
      </c>
      <c r="D21" s="492"/>
      <c r="E21" s="492" t="s">
        <v>188</v>
      </c>
      <c r="F21" s="492"/>
      <c r="G21" s="492"/>
      <c r="H21" s="492"/>
      <c r="I21" s="492"/>
      <c r="J21" s="492"/>
      <c r="K21" s="92"/>
    </row>
    <row r="22" spans="2:13" ht="40.5" customHeight="1" x14ac:dyDescent="0.15">
      <c r="B22" s="64"/>
      <c r="C22" s="492"/>
      <c r="D22" s="492"/>
      <c r="E22" s="492" t="s">
        <v>108</v>
      </c>
      <c r="F22" s="492"/>
      <c r="G22" s="500"/>
      <c r="H22" s="325" t="s">
        <v>101</v>
      </c>
      <c r="I22" s="492"/>
      <c r="J22" s="492"/>
      <c r="K22" s="87"/>
    </row>
    <row r="23" spans="2:13" s="58" customFormat="1" ht="40.5" customHeight="1" x14ac:dyDescent="0.15">
      <c r="B23" s="64"/>
      <c r="C23" s="492" t="s">
        <v>82</v>
      </c>
      <c r="D23" s="492"/>
      <c r="E23" s="494">
        <f>事業計画書!E33</f>
        <v>0</v>
      </c>
      <c r="F23" s="494"/>
      <c r="G23" s="495"/>
      <c r="H23" s="496"/>
      <c r="I23" s="494"/>
      <c r="J23" s="494"/>
      <c r="K23" s="92"/>
    </row>
    <row r="24" spans="2:13" s="58" customFormat="1" ht="40.5" customHeight="1" x14ac:dyDescent="0.15">
      <c r="B24" s="63"/>
      <c r="C24" s="492" t="s">
        <v>104</v>
      </c>
      <c r="D24" s="492"/>
      <c r="E24" s="494">
        <f>事業計画書!E33</f>
        <v>0</v>
      </c>
      <c r="F24" s="494"/>
      <c r="G24" s="495"/>
      <c r="H24" s="496"/>
      <c r="I24" s="494"/>
      <c r="J24" s="494"/>
      <c r="K24" s="92"/>
    </row>
    <row r="25" spans="2:13" ht="40.5" customHeight="1" x14ac:dyDescent="0.15">
      <c r="B25" s="59"/>
      <c r="C25" s="492" t="s">
        <v>179</v>
      </c>
      <c r="D25" s="492"/>
      <c r="E25" s="494">
        <f>事業計画書!E20</f>
        <v>0</v>
      </c>
      <c r="F25" s="494"/>
      <c r="G25" s="495"/>
      <c r="H25" s="496"/>
      <c r="I25" s="494"/>
      <c r="J25" s="494"/>
      <c r="K25" s="88"/>
      <c r="L25" s="85"/>
      <c r="M25" s="85"/>
    </row>
    <row r="26" spans="2:13" ht="40.5" customHeight="1" x14ac:dyDescent="0.15">
      <c r="B26" s="64"/>
      <c r="C26" s="492" t="s">
        <v>87</v>
      </c>
      <c r="D26" s="492"/>
      <c r="E26" s="497" t="s">
        <v>182</v>
      </c>
      <c r="F26" s="497"/>
      <c r="G26" s="498"/>
      <c r="H26" s="499" t="s">
        <v>182</v>
      </c>
      <c r="I26" s="497"/>
      <c r="J26" s="497"/>
      <c r="K26" s="87"/>
    </row>
    <row r="27" spans="2:13" ht="85.5" customHeight="1" x14ac:dyDescent="0.15">
      <c r="B27" s="63"/>
      <c r="C27" s="491" t="s">
        <v>183</v>
      </c>
      <c r="D27" s="492"/>
      <c r="E27" s="493"/>
      <c r="F27" s="493"/>
      <c r="G27" s="493"/>
      <c r="H27" s="493"/>
      <c r="I27" s="493"/>
      <c r="J27" s="493"/>
      <c r="K27" s="87"/>
    </row>
    <row r="28" spans="2:13" ht="21" customHeight="1" x14ac:dyDescent="0.15">
      <c r="B28" s="64"/>
      <c r="C28" s="305"/>
      <c r="D28" s="305"/>
      <c r="E28" s="132"/>
      <c r="F28" s="132"/>
      <c r="G28" s="132"/>
      <c r="H28" s="132"/>
      <c r="I28" s="132"/>
      <c r="J28" s="132"/>
      <c r="K28" s="87"/>
    </row>
    <row r="29" spans="2:13" ht="21" customHeight="1" x14ac:dyDescent="0.15">
      <c r="B29" s="65"/>
      <c r="C29" s="75"/>
      <c r="D29" s="75"/>
      <c r="E29" s="75"/>
      <c r="F29" s="75"/>
      <c r="G29" s="75"/>
      <c r="H29" s="75"/>
      <c r="I29" s="75"/>
      <c r="J29" s="75"/>
      <c r="K29" s="93"/>
      <c r="L29" s="85"/>
      <c r="M29" s="85"/>
    </row>
    <row r="30" spans="2:13" ht="18" customHeight="1" x14ac:dyDescent="0.15"/>
  </sheetData>
  <mergeCells count="28">
    <mergeCell ref="J1:K1"/>
    <mergeCell ref="I3:K3"/>
    <mergeCell ref="H10:K10"/>
    <mergeCell ref="H11:K11"/>
    <mergeCell ref="H12:J12"/>
    <mergeCell ref="H24:J24"/>
    <mergeCell ref="F18:G18"/>
    <mergeCell ref="C21:D21"/>
    <mergeCell ref="E21:J21"/>
    <mergeCell ref="C22:D22"/>
    <mergeCell ref="E22:G22"/>
    <mergeCell ref="H22:J22"/>
    <mergeCell ref="C27:D27"/>
    <mergeCell ref="E27:J27"/>
    <mergeCell ref="C28:D28"/>
    <mergeCell ref="B2:C3"/>
    <mergeCell ref="B8:E9"/>
    <mergeCell ref="C25:D25"/>
    <mergeCell ref="E25:G25"/>
    <mergeCell ref="H25:J25"/>
    <mergeCell ref="C26:D26"/>
    <mergeCell ref="E26:G26"/>
    <mergeCell ref="H26:J26"/>
    <mergeCell ref="C23:D23"/>
    <mergeCell ref="E23:G23"/>
    <mergeCell ref="H23:J23"/>
    <mergeCell ref="C24:D24"/>
    <mergeCell ref="E24:G24"/>
  </mergeCells>
  <phoneticPr fontId="3"/>
  <pageMargins left="0.5118110236220472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P33"/>
  <sheetViews>
    <sheetView view="pageBreakPreview" zoomScale="85" zoomScaleSheetLayoutView="85" workbookViewId="0">
      <selection activeCell="J6" sqref="J6:K6"/>
    </sheetView>
  </sheetViews>
  <sheetFormatPr defaultRowHeight="13.5" x14ac:dyDescent="0.15"/>
  <cols>
    <col min="1" max="1" width="1.375" style="109" customWidth="1"/>
    <col min="2" max="7" width="5.625" style="109" customWidth="1"/>
    <col min="8" max="8" width="5.625" style="212" customWidth="1"/>
    <col min="9" max="9" width="7" style="109" customWidth="1"/>
    <col min="10" max="14" width="5.625" style="109" customWidth="1"/>
    <col min="15" max="15" width="21.625" style="109" customWidth="1"/>
    <col min="16" max="16" width="3.1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12" customHeight="1" x14ac:dyDescent="0.15">
      <c r="J1" s="82"/>
      <c r="K1" s="94"/>
      <c r="L1" s="94"/>
    </row>
    <row r="2" spans="1:16" ht="21" customHeight="1" x14ac:dyDescent="0.15">
      <c r="A2" s="384" t="s">
        <v>185</v>
      </c>
      <c r="B2" s="384"/>
      <c r="C2" s="384"/>
      <c r="D2" s="384"/>
      <c r="E2" s="384"/>
      <c r="F2" s="384"/>
      <c r="G2" s="384"/>
      <c r="H2" s="384"/>
      <c r="I2" s="384"/>
      <c r="J2" s="384"/>
      <c r="K2" s="384"/>
      <c r="L2" s="384"/>
      <c r="M2" s="384"/>
      <c r="N2" s="384"/>
      <c r="O2" s="384"/>
      <c r="P2" s="122"/>
    </row>
    <row r="3" spans="1:16" ht="9" customHeight="1" x14ac:dyDescent="0.15">
      <c r="A3" s="380"/>
      <c r="B3" s="380"/>
      <c r="C3" s="380"/>
      <c r="D3" s="380"/>
      <c r="E3" s="380"/>
      <c r="F3" s="380"/>
      <c r="G3" s="380"/>
      <c r="H3" s="380"/>
      <c r="I3" s="380"/>
      <c r="J3" s="380"/>
      <c r="K3" s="380"/>
      <c r="L3" s="380"/>
      <c r="M3" s="380"/>
      <c r="N3" s="380"/>
      <c r="O3" s="380"/>
      <c r="P3" s="122"/>
    </row>
    <row r="4" spans="1:16" ht="24.95" customHeight="1" x14ac:dyDescent="0.15">
      <c r="A4" s="114"/>
      <c r="B4" s="381" t="s">
        <v>23</v>
      </c>
      <c r="C4" s="381"/>
      <c r="D4" s="381"/>
      <c r="E4" s="390" t="str">
        <f>入力画面!C14</f>
        <v>販路開拓支援事業（展示会）【県外】）</v>
      </c>
      <c r="F4" s="390"/>
      <c r="G4" s="390"/>
      <c r="H4" s="390"/>
      <c r="I4" s="390"/>
      <c r="J4" s="390"/>
      <c r="K4" s="390"/>
      <c r="L4" s="390"/>
      <c r="M4" s="390"/>
      <c r="N4" s="390"/>
      <c r="O4" s="390"/>
    </row>
    <row r="5" spans="1:16" ht="26.25" customHeight="1" x14ac:dyDescent="0.15">
      <c r="A5" s="114"/>
      <c r="B5" s="381" t="s">
        <v>84</v>
      </c>
      <c r="C5" s="381"/>
      <c r="D5" s="381"/>
      <c r="E5" s="540" t="str">
        <f>入力画面!C8</f>
        <v>■■株式会社</v>
      </c>
      <c r="F5" s="540"/>
      <c r="G5" s="540"/>
      <c r="H5" s="540"/>
      <c r="I5" s="540"/>
      <c r="J5" s="362" t="s">
        <v>110</v>
      </c>
      <c r="K5" s="364"/>
      <c r="L5" s="391">
        <f>事業計画書!L5</f>
        <v>0</v>
      </c>
      <c r="M5" s="391"/>
      <c r="N5" s="391"/>
      <c r="O5" s="391"/>
    </row>
    <row r="6" spans="1:16" ht="24.95" customHeight="1" x14ac:dyDescent="0.15">
      <c r="A6" s="114"/>
      <c r="B6" s="381" t="s">
        <v>111</v>
      </c>
      <c r="C6" s="381"/>
      <c r="D6" s="381"/>
      <c r="E6" s="536" t="str">
        <f>入力画面!C12</f>
        <v>延岡市○○</v>
      </c>
      <c r="F6" s="536"/>
      <c r="G6" s="536"/>
      <c r="H6" s="536"/>
      <c r="I6" s="536"/>
      <c r="J6" s="329" t="s">
        <v>113</v>
      </c>
      <c r="K6" s="331"/>
      <c r="L6" s="537">
        <f>事業計画書!L6</f>
        <v>0</v>
      </c>
      <c r="M6" s="538"/>
      <c r="N6" s="538"/>
      <c r="O6" s="539"/>
    </row>
    <row r="7" spans="1:16" ht="24.95" customHeight="1" x14ac:dyDescent="0.15">
      <c r="A7" s="114"/>
      <c r="B7" s="329" t="s">
        <v>61</v>
      </c>
      <c r="C7" s="330"/>
      <c r="D7" s="331"/>
      <c r="E7" s="536" t="str">
        <f>入力画面!G16</f>
        <v>○○○○</v>
      </c>
      <c r="F7" s="536"/>
      <c r="G7" s="536"/>
      <c r="H7" s="536"/>
      <c r="I7" s="536"/>
      <c r="J7" s="329" t="s">
        <v>140</v>
      </c>
      <c r="K7" s="331"/>
      <c r="L7" s="329">
        <f>事業計画書!L7</f>
        <v>0</v>
      </c>
      <c r="M7" s="330"/>
      <c r="N7" s="330"/>
      <c r="O7" s="331"/>
    </row>
    <row r="8" spans="1:16" ht="24.95" customHeight="1" x14ac:dyDescent="0.15">
      <c r="A8" s="114"/>
      <c r="B8" s="381" t="s">
        <v>115</v>
      </c>
      <c r="C8" s="381"/>
      <c r="D8" s="381"/>
      <c r="E8" s="385" t="str">
        <f>入力画面!G10&amp;" ～ "&amp;入力画面!G12</f>
        <v>令和7年　　月　　日 ～ 令和7年　　月　　日</v>
      </c>
      <c r="F8" s="385"/>
      <c r="G8" s="385"/>
      <c r="H8" s="385"/>
      <c r="I8" s="385"/>
      <c r="J8" s="385"/>
      <c r="K8" s="385"/>
      <c r="L8" s="385"/>
      <c r="M8" s="385"/>
      <c r="N8" s="385"/>
      <c r="O8" s="385"/>
    </row>
    <row r="9" spans="1:16" ht="24.95" customHeight="1" x14ac:dyDescent="0.15">
      <c r="A9" s="114"/>
      <c r="B9" s="329" t="s">
        <v>139</v>
      </c>
      <c r="C9" s="330"/>
      <c r="D9" s="330"/>
      <c r="E9" s="330"/>
      <c r="F9" s="330"/>
      <c r="G9" s="330"/>
      <c r="H9" s="330"/>
      <c r="I9" s="331"/>
      <c r="J9" s="329" t="s">
        <v>109</v>
      </c>
      <c r="K9" s="330"/>
      <c r="L9" s="330"/>
      <c r="M9" s="330"/>
      <c r="N9" s="330"/>
      <c r="O9" s="331"/>
    </row>
    <row r="10" spans="1:16" ht="21" customHeight="1" x14ac:dyDescent="0.15">
      <c r="A10" s="114"/>
      <c r="B10" s="329"/>
      <c r="C10" s="330"/>
      <c r="D10" s="330"/>
      <c r="E10" s="330"/>
      <c r="F10" s="330"/>
      <c r="G10" s="330"/>
      <c r="H10" s="330"/>
      <c r="I10" s="331"/>
      <c r="J10" s="329"/>
      <c r="K10" s="330"/>
      <c r="L10" s="330"/>
      <c r="M10" s="330"/>
      <c r="N10" s="330"/>
      <c r="O10" s="331"/>
    </row>
    <row r="11" spans="1:16" ht="21" customHeight="1" x14ac:dyDescent="0.15">
      <c r="A11" s="114"/>
      <c r="B11" s="492"/>
      <c r="C11" s="492"/>
      <c r="D11" s="492"/>
      <c r="E11" s="492"/>
      <c r="F11" s="492"/>
      <c r="G11" s="492"/>
      <c r="H11" s="492"/>
      <c r="I11" s="492"/>
      <c r="J11" s="329"/>
      <c r="K11" s="330"/>
      <c r="L11" s="330"/>
      <c r="M11" s="330"/>
      <c r="N11" s="330"/>
      <c r="O11" s="331"/>
    </row>
    <row r="12" spans="1:16" ht="21" customHeight="1" x14ac:dyDescent="0.15">
      <c r="A12" s="114"/>
      <c r="B12" s="492"/>
      <c r="C12" s="492"/>
      <c r="D12" s="492"/>
      <c r="E12" s="492"/>
      <c r="F12" s="492"/>
      <c r="G12" s="492"/>
      <c r="H12" s="492"/>
      <c r="I12" s="492"/>
      <c r="J12" s="329"/>
      <c r="K12" s="330"/>
      <c r="L12" s="330"/>
      <c r="M12" s="330"/>
      <c r="N12" s="330"/>
      <c r="O12" s="331"/>
    </row>
    <row r="13" spans="1:16" ht="34.5" customHeight="1" x14ac:dyDescent="0.15">
      <c r="A13" s="113"/>
      <c r="B13" s="116"/>
      <c r="C13" s="116"/>
      <c r="D13" s="116"/>
      <c r="E13" s="116"/>
      <c r="F13" s="116"/>
      <c r="G13" s="116"/>
      <c r="H13" s="118"/>
      <c r="I13" s="116"/>
      <c r="J13" s="116"/>
      <c r="K13" s="116"/>
      <c r="L13" s="116"/>
      <c r="M13" s="116"/>
      <c r="N13" s="116"/>
      <c r="O13" s="116"/>
    </row>
    <row r="14" spans="1:16" ht="51.75" customHeight="1" x14ac:dyDescent="0.15">
      <c r="A14" s="113"/>
      <c r="B14" s="116" t="s">
        <v>187</v>
      </c>
      <c r="C14" s="116"/>
      <c r="D14" s="116"/>
      <c r="E14" s="116"/>
      <c r="F14" s="116"/>
      <c r="G14" s="116"/>
      <c r="H14" s="118"/>
      <c r="I14" s="116"/>
      <c r="J14" s="116"/>
      <c r="K14" s="116"/>
      <c r="L14" s="116"/>
      <c r="M14" s="116"/>
      <c r="N14" s="116"/>
      <c r="O14" s="116"/>
    </row>
    <row r="15" spans="1:16" ht="27.75" customHeight="1" x14ac:dyDescent="0.15">
      <c r="A15" s="113"/>
      <c r="B15" s="116"/>
      <c r="C15" s="116"/>
      <c r="D15" s="116"/>
      <c r="E15" s="116"/>
      <c r="F15" s="116"/>
      <c r="G15" s="116"/>
      <c r="H15" s="118"/>
      <c r="I15" s="116"/>
      <c r="J15" s="116"/>
      <c r="K15" s="116"/>
      <c r="L15" s="116"/>
      <c r="M15" s="116"/>
      <c r="N15" s="116"/>
      <c r="O15" s="116"/>
    </row>
    <row r="16" spans="1:16" ht="24.95" customHeight="1" x14ac:dyDescent="0.15">
      <c r="A16" s="384" t="s">
        <v>194</v>
      </c>
      <c r="B16" s="384"/>
      <c r="C16" s="384"/>
      <c r="D16" s="384"/>
      <c r="E16" s="384"/>
      <c r="F16" s="384"/>
      <c r="G16" s="384"/>
      <c r="H16" s="384"/>
      <c r="I16" s="384"/>
      <c r="J16" s="384"/>
      <c r="K16" s="384"/>
      <c r="L16" s="384"/>
      <c r="M16" s="384"/>
      <c r="N16" s="384"/>
      <c r="O16" s="384"/>
      <c r="P16" s="122"/>
    </row>
    <row r="17" spans="1:16" ht="2.25" customHeight="1" x14ac:dyDescent="0.15">
      <c r="A17" s="380"/>
      <c r="B17" s="380"/>
      <c r="C17" s="380"/>
      <c r="D17" s="380"/>
      <c r="E17" s="380"/>
      <c r="F17" s="380"/>
      <c r="G17" s="380"/>
      <c r="H17" s="380"/>
      <c r="I17" s="380"/>
      <c r="J17" s="380"/>
      <c r="K17" s="380"/>
      <c r="L17" s="380"/>
      <c r="M17" s="380"/>
      <c r="N17" s="380"/>
      <c r="O17" s="380"/>
      <c r="P17" s="122"/>
    </row>
    <row r="18" spans="1:16" ht="24.95" customHeight="1" x14ac:dyDescent="0.15">
      <c r="A18" s="114"/>
      <c r="B18" s="117" t="s">
        <v>98</v>
      </c>
      <c r="C18" s="117"/>
      <c r="D18" s="117"/>
      <c r="E18" s="117"/>
      <c r="F18" s="117"/>
      <c r="G18" s="117"/>
      <c r="H18" s="119"/>
      <c r="I18" s="117"/>
      <c r="J18" s="117"/>
      <c r="K18" s="117"/>
      <c r="L18" s="117"/>
      <c r="M18" s="117"/>
      <c r="N18" s="117"/>
      <c r="O18" s="216" t="s">
        <v>190</v>
      </c>
    </row>
    <row r="19" spans="1:16" s="111" customFormat="1" ht="24.95" customHeight="1" x14ac:dyDescent="0.15">
      <c r="A19" s="115"/>
      <c r="B19" s="365" t="s">
        <v>122</v>
      </c>
      <c r="C19" s="366"/>
      <c r="D19" s="367"/>
      <c r="E19" s="368" t="s">
        <v>126</v>
      </c>
      <c r="F19" s="369"/>
      <c r="G19" s="369"/>
      <c r="H19" s="370"/>
      <c r="I19" s="365" t="s">
        <v>68</v>
      </c>
      <c r="J19" s="366"/>
      <c r="K19" s="367"/>
      <c r="L19" s="365" t="s">
        <v>117</v>
      </c>
      <c r="M19" s="366"/>
      <c r="N19" s="366"/>
      <c r="O19" s="367"/>
    </row>
    <row r="20" spans="1:16" ht="24.95" customHeight="1" x14ac:dyDescent="0.15">
      <c r="A20" s="114"/>
      <c r="B20" s="329" t="s">
        <v>120</v>
      </c>
      <c r="C20" s="330"/>
      <c r="D20" s="331"/>
      <c r="E20" s="332">
        <f>事業計画書!E20</f>
        <v>0</v>
      </c>
      <c r="F20" s="333"/>
      <c r="G20" s="333"/>
      <c r="H20" s="334"/>
      <c r="I20" s="533"/>
      <c r="J20" s="533"/>
      <c r="K20" s="533"/>
      <c r="L20" s="329" t="s">
        <v>191</v>
      </c>
      <c r="M20" s="330"/>
      <c r="N20" s="330"/>
      <c r="O20" s="331"/>
    </row>
    <row r="21" spans="1:16" ht="24.95" customHeight="1" x14ac:dyDescent="0.15">
      <c r="A21" s="114"/>
      <c r="B21" s="329" t="s">
        <v>100</v>
      </c>
      <c r="C21" s="330"/>
      <c r="D21" s="331"/>
      <c r="E21" s="517">
        <f>事業計画書!E21</f>
        <v>0</v>
      </c>
      <c r="F21" s="534"/>
      <c r="G21" s="534"/>
      <c r="H21" s="535"/>
      <c r="I21" s="533"/>
      <c r="J21" s="533"/>
      <c r="K21" s="533"/>
      <c r="L21" s="329"/>
      <c r="M21" s="330"/>
      <c r="N21" s="330"/>
      <c r="O21" s="331"/>
    </row>
    <row r="22" spans="1:16" ht="24.95" customHeight="1" x14ac:dyDescent="0.15">
      <c r="A22" s="114"/>
      <c r="B22" s="527" t="s">
        <v>121</v>
      </c>
      <c r="C22" s="528"/>
      <c r="D22" s="529"/>
      <c r="E22" s="504"/>
      <c r="F22" s="505"/>
      <c r="G22" s="505"/>
      <c r="H22" s="506"/>
      <c r="I22" s="530"/>
      <c r="J22" s="531"/>
      <c r="K22" s="532"/>
      <c r="L22" s="527"/>
      <c r="M22" s="528"/>
      <c r="N22" s="528"/>
      <c r="O22" s="529"/>
    </row>
    <row r="23" spans="1:16" ht="24.95" customHeight="1" x14ac:dyDescent="0.15">
      <c r="A23" s="114"/>
      <c r="B23" s="335" t="s">
        <v>63</v>
      </c>
      <c r="C23" s="336"/>
      <c r="D23" s="337"/>
      <c r="E23" s="338">
        <f>SUM(E20:H22)</f>
        <v>0</v>
      </c>
      <c r="F23" s="339"/>
      <c r="G23" s="339"/>
      <c r="H23" s="340"/>
      <c r="I23" s="338">
        <f>SUM(I20:K22)</f>
        <v>0</v>
      </c>
      <c r="J23" s="339"/>
      <c r="K23" s="340"/>
      <c r="L23" s="213"/>
      <c r="M23" s="213"/>
      <c r="N23" s="213"/>
      <c r="O23" s="213"/>
    </row>
    <row r="24" spans="1:16" ht="5.25" customHeight="1" x14ac:dyDescent="0.15">
      <c r="A24" s="114"/>
      <c r="B24" s="117"/>
      <c r="C24" s="117"/>
      <c r="D24" s="117"/>
      <c r="E24" s="117"/>
      <c r="F24" s="117"/>
      <c r="G24" s="117"/>
      <c r="H24" s="119"/>
      <c r="I24" s="117"/>
      <c r="J24" s="117"/>
      <c r="K24" s="117"/>
      <c r="L24" s="117"/>
      <c r="M24" s="117"/>
      <c r="N24" s="117"/>
      <c r="O24" s="117"/>
    </row>
    <row r="25" spans="1:16" ht="24.95" customHeight="1" x14ac:dyDescent="0.15">
      <c r="A25" s="114"/>
      <c r="B25" s="117" t="s">
        <v>102</v>
      </c>
      <c r="C25" s="117"/>
      <c r="D25" s="117"/>
      <c r="E25" s="117"/>
      <c r="F25" s="117"/>
      <c r="G25" s="117"/>
      <c r="H25" s="119"/>
      <c r="I25" s="117"/>
      <c r="J25" s="117"/>
      <c r="K25" s="117"/>
      <c r="L25" s="117"/>
      <c r="M25" s="117"/>
      <c r="N25" s="117"/>
      <c r="O25" s="117"/>
    </row>
    <row r="26" spans="1:16" s="111" customFormat="1" ht="24.95" customHeight="1" x14ac:dyDescent="0.15">
      <c r="A26" s="115"/>
      <c r="B26" s="365" t="s">
        <v>124</v>
      </c>
      <c r="C26" s="366"/>
      <c r="D26" s="367"/>
      <c r="E26" s="368" t="s">
        <v>126</v>
      </c>
      <c r="F26" s="369"/>
      <c r="G26" s="369"/>
      <c r="H26" s="370"/>
      <c r="I26" s="365" t="s">
        <v>68</v>
      </c>
      <c r="J26" s="366"/>
      <c r="K26" s="367"/>
      <c r="L26" s="365" t="s">
        <v>117</v>
      </c>
      <c r="M26" s="366"/>
      <c r="N26" s="366"/>
      <c r="O26" s="367"/>
    </row>
    <row r="27" spans="1:16" s="111" customFormat="1" ht="24.95" customHeight="1" x14ac:dyDescent="0.15">
      <c r="A27" s="115"/>
      <c r="B27" s="329" t="s">
        <v>95</v>
      </c>
      <c r="C27" s="330"/>
      <c r="D27" s="331"/>
      <c r="E27" s="517">
        <f>事業計画書!E27</f>
        <v>0</v>
      </c>
      <c r="F27" s="518"/>
      <c r="G27" s="518"/>
      <c r="H27" s="519"/>
      <c r="I27" s="520"/>
      <c r="J27" s="520"/>
      <c r="K27" s="520"/>
      <c r="L27" s="521"/>
      <c r="M27" s="522"/>
      <c r="N27" s="522"/>
      <c r="O27" s="523"/>
    </row>
    <row r="28" spans="1:16" s="111" customFormat="1" ht="40.5" customHeight="1" x14ac:dyDescent="0.15">
      <c r="A28" s="115"/>
      <c r="B28" s="329" t="s">
        <v>163</v>
      </c>
      <c r="C28" s="330"/>
      <c r="D28" s="331"/>
      <c r="E28" s="517">
        <f>事業計画書!E28</f>
        <v>0</v>
      </c>
      <c r="F28" s="518"/>
      <c r="G28" s="518"/>
      <c r="H28" s="519"/>
      <c r="I28" s="520"/>
      <c r="J28" s="520"/>
      <c r="K28" s="520"/>
      <c r="L28" s="521"/>
      <c r="M28" s="522"/>
      <c r="N28" s="522"/>
      <c r="O28" s="523"/>
    </row>
    <row r="29" spans="1:16" s="111" customFormat="1" ht="40.5" customHeight="1" x14ac:dyDescent="0.15">
      <c r="A29" s="115"/>
      <c r="B29" s="329" t="s">
        <v>192</v>
      </c>
      <c r="C29" s="330"/>
      <c r="D29" s="331"/>
      <c r="E29" s="517">
        <f>事業計画書!E29</f>
        <v>0</v>
      </c>
      <c r="F29" s="518"/>
      <c r="G29" s="518"/>
      <c r="H29" s="519"/>
      <c r="I29" s="520"/>
      <c r="J29" s="520"/>
      <c r="K29" s="520"/>
      <c r="L29" s="524"/>
      <c r="M29" s="525"/>
      <c r="N29" s="525"/>
      <c r="O29" s="526"/>
    </row>
    <row r="30" spans="1:16" s="111" customFormat="1" ht="86.25" customHeight="1" x14ac:dyDescent="0.15">
      <c r="A30" s="115"/>
      <c r="B30" s="501" t="s">
        <v>193</v>
      </c>
      <c r="C30" s="502"/>
      <c r="D30" s="503"/>
      <c r="E30" s="504">
        <f>事業計画書!E30</f>
        <v>0</v>
      </c>
      <c r="F30" s="505"/>
      <c r="G30" s="505"/>
      <c r="H30" s="506"/>
      <c r="I30" s="507"/>
      <c r="J30" s="508"/>
      <c r="K30" s="509"/>
      <c r="L30" s="510"/>
      <c r="M30" s="511"/>
      <c r="N30" s="511"/>
      <c r="O30" s="512"/>
    </row>
    <row r="31" spans="1:16" ht="24.95" customHeight="1" x14ac:dyDescent="0.15">
      <c r="A31" s="114"/>
      <c r="B31" s="335" t="s">
        <v>103</v>
      </c>
      <c r="C31" s="336"/>
      <c r="D31" s="337"/>
      <c r="E31" s="513">
        <f>SUM(E27:H30)</f>
        <v>0</v>
      </c>
      <c r="F31" s="514"/>
      <c r="G31" s="514"/>
      <c r="H31" s="515"/>
      <c r="I31" s="516">
        <f>SUM(I27:K30)</f>
        <v>0</v>
      </c>
      <c r="J31" s="516"/>
      <c r="K31" s="516"/>
      <c r="L31" s="214"/>
      <c r="M31" s="215"/>
      <c r="N31" s="215"/>
      <c r="O31" s="215"/>
    </row>
    <row r="32" spans="1:16" ht="21" customHeight="1" x14ac:dyDescent="0.15"/>
    <row r="33" ht="21" customHeight="1" x14ac:dyDescent="0.15"/>
  </sheetData>
  <mergeCells count="70">
    <mergeCell ref="A2:O2"/>
    <mergeCell ref="A3:O3"/>
    <mergeCell ref="B4:D4"/>
    <mergeCell ref="E4:O4"/>
    <mergeCell ref="B5:D5"/>
    <mergeCell ref="E5:I5"/>
    <mergeCell ref="J5:K5"/>
    <mergeCell ref="L5:O5"/>
    <mergeCell ref="B6:D6"/>
    <mergeCell ref="E6:I6"/>
    <mergeCell ref="J6:K6"/>
    <mergeCell ref="L6:O6"/>
    <mergeCell ref="B7:D7"/>
    <mergeCell ref="E7:I7"/>
    <mergeCell ref="J7:K7"/>
    <mergeCell ref="L7:O7"/>
    <mergeCell ref="B8:D8"/>
    <mergeCell ref="E8:O8"/>
    <mergeCell ref="B9:I9"/>
    <mergeCell ref="J9:O9"/>
    <mergeCell ref="B10:I10"/>
    <mergeCell ref="J10:O10"/>
    <mergeCell ref="B11:I11"/>
    <mergeCell ref="J11:O11"/>
    <mergeCell ref="B12:I12"/>
    <mergeCell ref="J12:O12"/>
    <mergeCell ref="A16:O16"/>
    <mergeCell ref="A17:O17"/>
    <mergeCell ref="B19:D19"/>
    <mergeCell ref="E19:H19"/>
    <mergeCell ref="I19:K19"/>
    <mergeCell ref="L19:O19"/>
    <mergeCell ref="B20:D20"/>
    <mergeCell ref="E20:H20"/>
    <mergeCell ref="I20:K20"/>
    <mergeCell ref="L20:O20"/>
    <mergeCell ref="B21:D21"/>
    <mergeCell ref="E21:H21"/>
    <mergeCell ref="I21:K21"/>
    <mergeCell ref="L21:O21"/>
    <mergeCell ref="B22:D22"/>
    <mergeCell ref="E22:H22"/>
    <mergeCell ref="I22:K22"/>
    <mergeCell ref="L22:O22"/>
    <mergeCell ref="B23:D23"/>
    <mergeCell ref="E23:H23"/>
    <mergeCell ref="I23:K23"/>
    <mergeCell ref="B26:D26"/>
    <mergeCell ref="E26:H26"/>
    <mergeCell ref="I26:K26"/>
    <mergeCell ref="L26:O26"/>
    <mergeCell ref="B27:D27"/>
    <mergeCell ref="E27:H27"/>
    <mergeCell ref="I27:K27"/>
    <mergeCell ref="L27:O27"/>
    <mergeCell ref="B28:D28"/>
    <mergeCell ref="E28:H28"/>
    <mergeCell ref="I28:K28"/>
    <mergeCell ref="L28:O28"/>
    <mergeCell ref="B29:D29"/>
    <mergeCell ref="E29:H29"/>
    <mergeCell ref="I29:K29"/>
    <mergeCell ref="L29:O29"/>
    <mergeCell ref="B30:D30"/>
    <mergeCell ref="E30:H30"/>
    <mergeCell ref="I30:K30"/>
    <mergeCell ref="L30:O30"/>
    <mergeCell ref="B31:D31"/>
    <mergeCell ref="E31:H31"/>
    <mergeCell ref="I31:K31"/>
  </mergeCells>
  <phoneticPr fontId="3"/>
  <pageMargins left="0.55118110236220474" right="0.55118110236220474" top="0.98425196850393681" bottom="0.78740157480314965" header="0.51181102362204722" footer="0.51181102362204722"/>
  <pageSetup paperSize="9" scale="92" orientation="portrait" r:id="rId1"/>
  <rowBreaks count="1" manualBreakCount="1">
    <brk id="31"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2:L43"/>
  <sheetViews>
    <sheetView view="pageBreakPreview" zoomScale="85" zoomScaleNormal="100" zoomScaleSheetLayoutView="85" workbookViewId="0">
      <selection activeCell="E30" sqref="E30"/>
    </sheetView>
  </sheetViews>
  <sheetFormatPr defaultRowHeight="13.5" x14ac:dyDescent="0.15"/>
  <cols>
    <col min="1" max="1" width="29.875" style="1" bestFit="1" customWidth="1"/>
    <col min="2" max="2" width="10.625" style="1" customWidth="1"/>
    <col min="3" max="3" width="29.875" style="1" customWidth="1"/>
    <col min="4" max="4" width="10.625" style="1" customWidth="1"/>
    <col min="5" max="5" width="71.5" style="1" bestFit="1" customWidth="1"/>
    <col min="6" max="6" width="9" style="1" customWidth="1"/>
    <col min="7" max="16384" width="9" style="1"/>
  </cols>
  <sheetData>
    <row r="2" spans="1:12" ht="24" x14ac:dyDescent="0.35">
      <c r="A2" s="34" t="s">
        <v>155</v>
      </c>
      <c r="B2" s="34"/>
      <c r="C2" s="34"/>
      <c r="D2" s="34"/>
    </row>
    <row r="3" spans="1:12" ht="18" customHeight="1" x14ac:dyDescent="0.45">
      <c r="A3" s="262" t="s">
        <v>255</v>
      </c>
      <c r="B3" s="9"/>
      <c r="C3" s="9"/>
      <c r="D3" s="9"/>
      <c r="E3" s="9"/>
      <c r="F3" s="9"/>
      <c r="G3" s="9"/>
      <c r="H3" s="9"/>
      <c r="I3" s="9"/>
      <c r="J3" s="9"/>
      <c r="K3" s="9"/>
      <c r="L3" s="9"/>
    </row>
    <row r="4" spans="1:12" ht="18" customHeight="1" thickBot="1" x14ac:dyDescent="0.5">
      <c r="A4" s="263" t="s">
        <v>254</v>
      </c>
      <c r="B4" s="9"/>
      <c r="C4" s="9"/>
      <c r="D4" s="9"/>
      <c r="E4" s="9"/>
      <c r="F4" s="9"/>
      <c r="G4" s="9"/>
      <c r="H4" s="9"/>
      <c r="I4" s="9"/>
      <c r="J4" s="9"/>
      <c r="K4" s="9"/>
      <c r="L4" s="9"/>
    </row>
    <row r="5" spans="1:12" ht="24.95" customHeight="1" thickBot="1" x14ac:dyDescent="0.5">
      <c r="A5" s="35" t="s">
        <v>44</v>
      </c>
      <c r="B5" s="36"/>
      <c r="C5" s="38" t="s">
        <v>144</v>
      </c>
      <c r="D5" s="36"/>
      <c r="E5" s="46" t="s">
        <v>69</v>
      </c>
      <c r="F5" s="9"/>
      <c r="G5" s="9"/>
      <c r="H5" s="9"/>
      <c r="I5" s="9"/>
      <c r="J5" s="9"/>
      <c r="K5" s="9"/>
      <c r="L5" s="9"/>
    </row>
    <row r="6" spans="1:12" ht="21.95" customHeight="1" x14ac:dyDescent="0.45">
      <c r="A6" s="283" t="s">
        <v>7</v>
      </c>
      <c r="B6" s="284" t="s">
        <v>114</v>
      </c>
      <c r="C6" s="39" t="s">
        <v>146</v>
      </c>
      <c r="D6" s="284" t="s">
        <v>114</v>
      </c>
      <c r="E6" s="47" t="s">
        <v>153</v>
      </c>
      <c r="F6" s="9"/>
      <c r="G6" s="9"/>
      <c r="H6" s="9"/>
      <c r="I6" s="9"/>
      <c r="J6" s="9"/>
      <c r="K6" s="9"/>
      <c r="L6" s="9"/>
    </row>
    <row r="7" spans="1:12" ht="21.95" customHeight="1" x14ac:dyDescent="0.45">
      <c r="A7" s="278"/>
      <c r="B7" s="270"/>
      <c r="C7" s="39" t="s">
        <v>248</v>
      </c>
      <c r="D7" s="270"/>
      <c r="E7" s="257" t="s">
        <v>249</v>
      </c>
      <c r="F7" s="9"/>
      <c r="G7" s="9"/>
      <c r="H7" s="9"/>
      <c r="I7" s="9"/>
      <c r="J7" s="9"/>
      <c r="K7" s="9"/>
      <c r="L7" s="9"/>
    </row>
    <row r="8" spans="1:12" ht="21.95" customHeight="1" x14ac:dyDescent="0.45">
      <c r="A8" s="278"/>
      <c r="B8" s="274" t="s">
        <v>157</v>
      </c>
      <c r="C8" s="40" t="s">
        <v>143</v>
      </c>
      <c r="D8" s="274" t="s">
        <v>157</v>
      </c>
      <c r="E8" s="48" t="s">
        <v>5</v>
      </c>
      <c r="F8" s="9"/>
      <c r="G8" s="9"/>
      <c r="H8" s="9"/>
      <c r="I8" s="9"/>
      <c r="J8" s="9"/>
      <c r="K8" s="9"/>
      <c r="L8" s="9"/>
    </row>
    <row r="9" spans="1:12" ht="21.95" customHeight="1" x14ac:dyDescent="0.45">
      <c r="A9" s="278"/>
      <c r="B9" s="275"/>
      <c r="C9" s="41" t="s">
        <v>147</v>
      </c>
      <c r="D9" s="275"/>
      <c r="E9" s="49" t="s">
        <v>45</v>
      </c>
      <c r="F9" s="9"/>
      <c r="G9" s="9"/>
      <c r="H9" s="9"/>
      <c r="I9" s="9"/>
      <c r="J9" s="9"/>
      <c r="K9" s="9"/>
      <c r="L9" s="9"/>
    </row>
    <row r="10" spans="1:12" ht="21.95" customHeight="1" x14ac:dyDescent="0.45">
      <c r="A10" s="278"/>
      <c r="B10" s="275"/>
      <c r="C10" s="41" t="s">
        <v>17</v>
      </c>
      <c r="D10" s="275"/>
      <c r="E10" s="49"/>
      <c r="F10" s="9"/>
      <c r="G10" s="9"/>
      <c r="H10" s="9"/>
      <c r="I10" s="9"/>
      <c r="J10" s="9"/>
      <c r="K10" s="9"/>
      <c r="L10" s="9"/>
    </row>
    <row r="11" spans="1:12" ht="21.95" customHeight="1" x14ac:dyDescent="0.45">
      <c r="A11" s="279"/>
      <c r="B11" s="280"/>
      <c r="C11" s="42" t="s">
        <v>226</v>
      </c>
      <c r="D11" s="280"/>
      <c r="E11" s="50" t="s">
        <v>145</v>
      </c>
      <c r="F11" s="9"/>
      <c r="G11" s="9"/>
      <c r="H11" s="9"/>
      <c r="I11" s="9"/>
      <c r="J11" s="9"/>
      <c r="K11" s="9"/>
      <c r="L11" s="9"/>
    </row>
    <row r="12" spans="1:12" ht="21.95" customHeight="1" x14ac:dyDescent="0.45">
      <c r="A12" s="277" t="s">
        <v>154</v>
      </c>
      <c r="B12" s="268" t="s">
        <v>114</v>
      </c>
      <c r="C12" s="39" t="s">
        <v>146</v>
      </c>
      <c r="D12" s="268" t="s">
        <v>114</v>
      </c>
      <c r="E12" s="51" t="s">
        <v>158</v>
      </c>
      <c r="F12" s="9"/>
      <c r="G12" s="9"/>
      <c r="H12" s="9"/>
      <c r="I12" s="9"/>
      <c r="J12" s="9"/>
      <c r="K12" s="9"/>
      <c r="L12" s="9"/>
    </row>
    <row r="13" spans="1:12" ht="21.95" customHeight="1" x14ac:dyDescent="0.45">
      <c r="A13" s="281"/>
      <c r="B13" s="269"/>
      <c r="C13" s="39" t="s">
        <v>83</v>
      </c>
      <c r="D13" s="269"/>
      <c r="E13" s="257" t="s">
        <v>249</v>
      </c>
      <c r="F13" s="9"/>
      <c r="G13" s="9"/>
      <c r="H13" s="9"/>
      <c r="I13" s="9"/>
      <c r="J13" s="9"/>
      <c r="K13" s="9"/>
      <c r="L13" s="9"/>
    </row>
    <row r="14" spans="1:12" ht="21.95" customHeight="1" x14ac:dyDescent="0.45">
      <c r="A14" s="281"/>
      <c r="B14" s="270"/>
      <c r="C14" s="43"/>
      <c r="D14" s="270"/>
      <c r="E14" s="52"/>
      <c r="F14" s="9"/>
      <c r="G14" s="9"/>
      <c r="H14" s="9"/>
      <c r="I14" s="9"/>
      <c r="J14" s="9"/>
      <c r="K14" s="9"/>
      <c r="L14" s="9"/>
    </row>
    <row r="15" spans="1:12" ht="21.95" customHeight="1" x14ac:dyDescent="0.45">
      <c r="A15" s="281"/>
      <c r="B15" s="274" t="s">
        <v>157</v>
      </c>
      <c r="C15" s="243" t="s">
        <v>143</v>
      </c>
      <c r="D15" s="274" t="s">
        <v>157</v>
      </c>
      <c r="E15" s="244" t="s">
        <v>148</v>
      </c>
      <c r="F15" s="9"/>
      <c r="G15" s="9"/>
      <c r="H15" s="9"/>
      <c r="I15" s="9"/>
      <c r="J15" s="9"/>
      <c r="K15" s="9"/>
      <c r="L15" s="9"/>
    </row>
    <row r="16" spans="1:12" ht="21.95" customHeight="1" x14ac:dyDescent="0.45">
      <c r="A16" s="281"/>
      <c r="B16" s="275"/>
      <c r="C16" s="245" t="s">
        <v>147</v>
      </c>
      <c r="D16" s="275"/>
      <c r="E16" s="53" t="s">
        <v>150</v>
      </c>
      <c r="F16" s="9"/>
      <c r="G16" s="9"/>
      <c r="H16" s="9"/>
      <c r="I16" s="9"/>
      <c r="J16" s="9"/>
      <c r="K16" s="9"/>
      <c r="L16" s="9"/>
    </row>
    <row r="17" spans="1:12" ht="21.95" customHeight="1" x14ac:dyDescent="0.45">
      <c r="A17" s="282"/>
      <c r="B17" s="280"/>
      <c r="C17" s="242" t="s">
        <v>227</v>
      </c>
      <c r="D17" s="37"/>
      <c r="E17" s="54"/>
      <c r="F17" s="9"/>
      <c r="G17" s="9"/>
      <c r="H17" s="9"/>
      <c r="I17" s="9"/>
      <c r="J17" s="9"/>
      <c r="K17" s="9"/>
      <c r="L17" s="9"/>
    </row>
    <row r="18" spans="1:12" ht="21.95" customHeight="1" x14ac:dyDescent="0.45">
      <c r="A18" s="277" t="s">
        <v>2</v>
      </c>
      <c r="B18" s="268" t="s">
        <v>114</v>
      </c>
      <c r="C18" s="39" t="s">
        <v>146</v>
      </c>
      <c r="D18" s="269" t="s">
        <v>114</v>
      </c>
      <c r="E18" s="47" t="s">
        <v>138</v>
      </c>
      <c r="F18" s="9"/>
      <c r="G18" s="9"/>
      <c r="H18" s="9"/>
      <c r="I18" s="9"/>
      <c r="J18" s="9"/>
      <c r="K18" s="9"/>
      <c r="L18" s="9"/>
    </row>
    <row r="19" spans="1:12" ht="21.95" customHeight="1" x14ac:dyDescent="0.45">
      <c r="A19" s="278"/>
      <c r="B19" s="269"/>
      <c r="C19" s="39" t="s">
        <v>4</v>
      </c>
      <c r="D19" s="269"/>
      <c r="E19" s="47" t="s">
        <v>118</v>
      </c>
      <c r="F19" s="9"/>
      <c r="G19" s="9"/>
      <c r="H19" s="9"/>
      <c r="I19" s="9"/>
      <c r="J19" s="9"/>
      <c r="K19" s="9"/>
      <c r="L19" s="9"/>
    </row>
    <row r="20" spans="1:12" ht="21.95" customHeight="1" x14ac:dyDescent="0.45">
      <c r="A20" s="278"/>
      <c r="B20" s="269"/>
      <c r="C20" s="259"/>
      <c r="D20" s="269"/>
      <c r="E20" s="260" t="s">
        <v>252</v>
      </c>
      <c r="F20" s="9"/>
      <c r="G20" s="9"/>
      <c r="H20" s="9"/>
      <c r="I20" s="9"/>
      <c r="J20" s="9"/>
      <c r="K20" s="9"/>
      <c r="L20" s="9"/>
    </row>
    <row r="21" spans="1:12" ht="21.95" customHeight="1" x14ac:dyDescent="0.45">
      <c r="A21" s="278"/>
      <c r="B21" s="258"/>
      <c r="C21" s="44"/>
      <c r="D21" s="258"/>
      <c r="E21" s="261" t="s">
        <v>251</v>
      </c>
      <c r="F21" s="9"/>
      <c r="G21" s="9"/>
      <c r="H21" s="9"/>
      <c r="I21" s="9"/>
      <c r="J21" s="9"/>
      <c r="K21" s="9"/>
      <c r="L21" s="9"/>
    </row>
    <row r="22" spans="1:12" ht="21.95" customHeight="1" x14ac:dyDescent="0.45">
      <c r="A22" s="278"/>
      <c r="B22" s="274" t="s">
        <v>157</v>
      </c>
      <c r="C22" s="40" t="s">
        <v>143</v>
      </c>
      <c r="D22" s="274" t="s">
        <v>157</v>
      </c>
      <c r="E22" s="48" t="s">
        <v>5</v>
      </c>
      <c r="F22" s="9"/>
      <c r="G22" s="9"/>
      <c r="H22" s="9"/>
      <c r="I22" s="9"/>
      <c r="J22" s="9"/>
      <c r="K22" s="9"/>
      <c r="L22" s="9"/>
    </row>
    <row r="23" spans="1:12" ht="21.95" customHeight="1" x14ac:dyDescent="0.45">
      <c r="A23" s="278"/>
      <c r="B23" s="275"/>
      <c r="C23" s="41" t="s">
        <v>147</v>
      </c>
      <c r="D23" s="275"/>
      <c r="E23" s="49" t="s">
        <v>151</v>
      </c>
      <c r="F23" s="9"/>
      <c r="G23" s="9"/>
      <c r="H23" s="9"/>
      <c r="I23" s="9"/>
      <c r="J23" s="9"/>
      <c r="K23" s="9"/>
      <c r="L23" s="9"/>
    </row>
    <row r="24" spans="1:12" ht="21.95" customHeight="1" x14ac:dyDescent="0.45">
      <c r="A24" s="279"/>
      <c r="B24" s="280"/>
      <c r="C24" s="246" t="s">
        <v>228</v>
      </c>
      <c r="D24" s="280"/>
      <c r="E24" s="54" t="s">
        <v>54</v>
      </c>
      <c r="F24" s="9"/>
      <c r="G24" s="9"/>
      <c r="H24" s="9"/>
      <c r="I24" s="9"/>
      <c r="J24" s="9"/>
      <c r="K24" s="9"/>
      <c r="L24" s="9"/>
    </row>
    <row r="25" spans="1:12" ht="21.95" customHeight="1" x14ac:dyDescent="0.45">
      <c r="A25" s="271" t="s">
        <v>116</v>
      </c>
      <c r="B25" s="268" t="s">
        <v>114</v>
      </c>
      <c r="C25" s="247" t="s">
        <v>146</v>
      </c>
      <c r="D25" s="268" t="s">
        <v>114</v>
      </c>
      <c r="E25" s="51" t="s">
        <v>165</v>
      </c>
      <c r="F25" s="9"/>
      <c r="G25" s="9"/>
      <c r="H25" s="9"/>
      <c r="I25" s="9"/>
      <c r="J25" s="9"/>
      <c r="K25" s="9"/>
      <c r="L25" s="9"/>
    </row>
    <row r="26" spans="1:12" ht="21.95" customHeight="1" x14ac:dyDescent="0.45">
      <c r="A26" s="272"/>
      <c r="B26" s="269"/>
      <c r="C26" s="39" t="s">
        <v>4</v>
      </c>
      <c r="D26" s="269"/>
      <c r="E26" s="257" t="s">
        <v>250</v>
      </c>
      <c r="F26" s="9"/>
      <c r="G26" s="9"/>
      <c r="H26" s="9"/>
      <c r="I26" s="9"/>
      <c r="J26" s="9"/>
      <c r="K26" s="9"/>
      <c r="L26" s="9"/>
    </row>
    <row r="27" spans="1:12" ht="21.95" customHeight="1" x14ac:dyDescent="0.45">
      <c r="A27" s="272"/>
      <c r="B27" s="270"/>
      <c r="C27" s="43"/>
      <c r="D27" s="270"/>
      <c r="E27" s="52"/>
      <c r="F27" s="9"/>
      <c r="G27" s="9"/>
      <c r="H27" s="9"/>
      <c r="I27" s="9"/>
      <c r="J27" s="9"/>
      <c r="K27" s="9"/>
      <c r="L27" s="9"/>
    </row>
    <row r="28" spans="1:12" ht="21.95" customHeight="1" x14ac:dyDescent="0.45">
      <c r="A28" s="272"/>
      <c r="B28" s="274" t="s">
        <v>157</v>
      </c>
      <c r="C28" s="40" t="s">
        <v>143</v>
      </c>
      <c r="D28" s="274" t="s">
        <v>157</v>
      </c>
      <c r="E28" s="244" t="s">
        <v>148</v>
      </c>
      <c r="F28" s="9"/>
      <c r="G28" s="9"/>
      <c r="H28" s="9"/>
      <c r="I28" s="9"/>
      <c r="J28" s="9"/>
      <c r="K28" s="9"/>
      <c r="L28" s="9"/>
    </row>
    <row r="29" spans="1:12" ht="21.95" customHeight="1" x14ac:dyDescent="0.45">
      <c r="A29" s="272"/>
      <c r="B29" s="275"/>
      <c r="C29" s="41" t="s">
        <v>147</v>
      </c>
      <c r="D29" s="275"/>
      <c r="E29" s="53" t="s">
        <v>150</v>
      </c>
      <c r="F29" s="9"/>
      <c r="G29" s="9"/>
      <c r="H29" s="9"/>
      <c r="I29" s="9"/>
      <c r="J29" s="9"/>
      <c r="K29" s="9"/>
      <c r="L29" s="9"/>
    </row>
    <row r="30" spans="1:12" ht="21.95" customHeight="1" x14ac:dyDescent="0.45">
      <c r="A30" s="272"/>
      <c r="B30" s="275"/>
      <c r="C30" s="41" t="s">
        <v>159</v>
      </c>
      <c r="D30" s="275"/>
      <c r="E30" s="53"/>
      <c r="F30" s="9"/>
      <c r="G30" s="9"/>
      <c r="H30" s="9"/>
      <c r="I30" s="9"/>
      <c r="J30" s="9"/>
      <c r="K30" s="9"/>
      <c r="L30" s="9"/>
    </row>
    <row r="31" spans="1:12" ht="21.95" customHeight="1" thickBot="1" x14ac:dyDescent="0.5">
      <c r="A31" s="273"/>
      <c r="B31" s="276"/>
      <c r="C31" s="45" t="s">
        <v>229</v>
      </c>
      <c r="D31" s="276"/>
      <c r="E31" s="55"/>
      <c r="F31" s="9"/>
      <c r="G31" s="9"/>
      <c r="H31" s="9"/>
      <c r="I31" s="9"/>
      <c r="J31" s="9"/>
      <c r="K31" s="9"/>
      <c r="L31" s="9"/>
    </row>
    <row r="32" spans="1:12" ht="18" customHeight="1" x14ac:dyDescent="0.45">
      <c r="A32" s="9"/>
      <c r="B32" s="9"/>
      <c r="C32" s="9"/>
      <c r="D32" s="9"/>
      <c r="E32" s="56"/>
      <c r="F32" s="9"/>
      <c r="G32" s="9"/>
      <c r="H32" s="9"/>
      <c r="I32" s="9"/>
      <c r="J32" s="9"/>
      <c r="K32" s="9"/>
      <c r="L32" s="9"/>
    </row>
    <row r="33" spans="1:12" ht="18" customHeight="1" x14ac:dyDescent="0.45">
      <c r="A33" s="9"/>
      <c r="B33" s="9"/>
      <c r="C33" s="9"/>
      <c r="D33" s="9"/>
      <c r="E33" s="56"/>
      <c r="F33" s="9"/>
      <c r="G33" s="9"/>
      <c r="H33" s="9"/>
      <c r="I33" s="9"/>
      <c r="J33" s="9"/>
      <c r="K33" s="9"/>
      <c r="L33" s="9"/>
    </row>
    <row r="34" spans="1:12" ht="18" customHeight="1" x14ac:dyDescent="0.45">
      <c r="A34" s="9"/>
      <c r="B34" s="9"/>
      <c r="C34" s="9"/>
      <c r="D34" s="9"/>
      <c r="E34" s="9"/>
      <c r="F34" s="9"/>
      <c r="G34" s="9"/>
      <c r="H34" s="9"/>
      <c r="I34" s="9"/>
      <c r="J34" s="9"/>
      <c r="K34" s="9"/>
      <c r="L34" s="9"/>
    </row>
    <row r="35" spans="1:12" ht="18" customHeight="1" x14ac:dyDescent="0.45">
      <c r="A35" s="9"/>
      <c r="B35" s="9"/>
      <c r="C35" s="9"/>
      <c r="D35" s="9"/>
      <c r="E35" s="9"/>
      <c r="F35" s="9"/>
      <c r="G35" s="9"/>
      <c r="H35" s="9"/>
      <c r="I35" s="9"/>
      <c r="J35" s="9"/>
      <c r="K35" s="9"/>
      <c r="L35" s="9"/>
    </row>
    <row r="36" spans="1:12" ht="18" customHeight="1" x14ac:dyDescent="0.45">
      <c r="A36" s="9"/>
      <c r="B36" s="9"/>
      <c r="C36" s="9"/>
      <c r="D36" s="9"/>
      <c r="E36" s="9"/>
      <c r="F36" s="9"/>
      <c r="G36" s="9"/>
      <c r="H36" s="9"/>
      <c r="I36" s="9"/>
      <c r="J36" s="9"/>
      <c r="K36" s="9"/>
      <c r="L36" s="9"/>
    </row>
    <row r="37" spans="1:12" ht="18" customHeight="1" x14ac:dyDescent="0.45">
      <c r="A37" s="9"/>
      <c r="B37" s="9"/>
      <c r="C37" s="9"/>
      <c r="D37" s="9"/>
      <c r="E37" s="9"/>
      <c r="F37" s="9"/>
      <c r="G37" s="9"/>
      <c r="H37" s="9"/>
      <c r="I37" s="9"/>
      <c r="J37" s="9"/>
      <c r="K37" s="9"/>
      <c r="L37" s="9"/>
    </row>
    <row r="38" spans="1:12" ht="18" customHeight="1" x14ac:dyDescent="0.45">
      <c r="A38" s="9"/>
      <c r="B38" s="9"/>
      <c r="C38" s="9"/>
      <c r="D38" s="9"/>
      <c r="E38" s="9"/>
      <c r="F38" s="9"/>
      <c r="G38" s="9"/>
      <c r="H38" s="9"/>
      <c r="I38" s="9"/>
      <c r="J38" s="9"/>
      <c r="K38" s="9"/>
      <c r="L38" s="9"/>
    </row>
    <row r="39" spans="1:12" ht="18" customHeight="1" x14ac:dyDescent="0.15"/>
    <row r="40" spans="1:12" ht="18" customHeight="1" x14ac:dyDescent="0.15"/>
    <row r="41" spans="1:12" ht="18" customHeight="1" x14ac:dyDescent="0.15"/>
    <row r="42" spans="1:12" ht="18" customHeight="1" x14ac:dyDescent="0.15"/>
    <row r="43" spans="1:12" ht="18" customHeight="1" x14ac:dyDescent="0.15"/>
  </sheetData>
  <mergeCells count="20">
    <mergeCell ref="A6:A11"/>
    <mergeCell ref="B6:B7"/>
    <mergeCell ref="D6:D7"/>
    <mergeCell ref="B8:B11"/>
    <mergeCell ref="D8:D11"/>
    <mergeCell ref="B12:B14"/>
    <mergeCell ref="D12:D14"/>
    <mergeCell ref="D15:D16"/>
    <mergeCell ref="A12:A17"/>
    <mergeCell ref="B15:B17"/>
    <mergeCell ref="A18:A24"/>
    <mergeCell ref="B18:B20"/>
    <mergeCell ref="D18:D20"/>
    <mergeCell ref="B22:B24"/>
    <mergeCell ref="D22:D24"/>
    <mergeCell ref="B25:B27"/>
    <mergeCell ref="D25:D27"/>
    <mergeCell ref="A25:A31"/>
    <mergeCell ref="B28:B31"/>
    <mergeCell ref="D28:D31"/>
  </mergeCells>
  <phoneticPr fontId="3"/>
  <hyperlinks>
    <hyperlink ref="A4" r:id="rId1"/>
  </hyperlinks>
  <pageMargins left="0.51181102362204722" right="0.51181102362204722" top="0.74803149606299213" bottom="0.74803149606299213" header="0.31496062992125984" footer="0.31496062992125984"/>
  <pageSetup paperSize="9" scale="8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M38"/>
  <sheetViews>
    <sheetView view="pageBreakPreview" zoomScale="85" zoomScaleSheetLayoutView="85" workbookViewId="0">
      <selection activeCell="N10" sqref="N10"/>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95"/>
      <c r="K1" s="296"/>
      <c r="L1" s="94"/>
      <c r="M1" s="94"/>
    </row>
    <row r="2" spans="2:13" ht="21" customHeight="1" x14ac:dyDescent="0.15">
      <c r="B2" s="302" t="s">
        <v>27</v>
      </c>
      <c r="C2" s="303"/>
      <c r="D2" s="66"/>
      <c r="E2" s="78"/>
      <c r="F2" s="78"/>
      <c r="G2" s="78"/>
      <c r="H2" s="78"/>
      <c r="I2" s="78"/>
      <c r="J2" s="83"/>
      <c r="K2" s="86"/>
      <c r="L2" s="94"/>
      <c r="M2" s="94"/>
    </row>
    <row r="3" spans="2:13" ht="21" customHeight="1" x14ac:dyDescent="0.15">
      <c r="B3" s="304"/>
      <c r="C3" s="305"/>
      <c r="D3" s="67"/>
      <c r="E3" s="68"/>
      <c r="F3" s="68"/>
      <c r="G3" s="68"/>
      <c r="H3" s="68"/>
      <c r="I3" s="297" t="str">
        <f>入力画面!C4</f>
        <v>令和 　年 　月 　日</v>
      </c>
      <c r="J3" s="298"/>
      <c r="K3" s="299"/>
    </row>
    <row r="4" spans="2:13" ht="21" customHeight="1" x14ac:dyDescent="0.15">
      <c r="B4" s="59"/>
      <c r="C4" s="68"/>
      <c r="D4" s="68"/>
      <c r="E4" s="68"/>
      <c r="F4" s="68"/>
      <c r="G4" s="68"/>
      <c r="H4" s="68"/>
      <c r="I4" s="68"/>
      <c r="J4" s="68"/>
      <c r="K4" s="87"/>
    </row>
    <row r="5" spans="2:13" ht="21" customHeight="1" x14ac:dyDescent="0.15">
      <c r="B5" s="59"/>
      <c r="C5" s="68"/>
      <c r="D5" s="68"/>
      <c r="E5" s="68"/>
      <c r="F5" s="68"/>
      <c r="G5" s="68"/>
      <c r="H5" s="68"/>
      <c r="I5" s="68"/>
      <c r="J5" s="68"/>
      <c r="K5" s="87"/>
    </row>
    <row r="6" spans="2:13" ht="21" customHeight="1" x14ac:dyDescent="0.15">
      <c r="B6" s="59"/>
      <c r="C6" s="300" t="str">
        <f>VLOOKUP(入力画面!C14,データ!A2:I10,4,FALSE)&amp;"交付申請書"</f>
        <v>延岡市中小企業販路開拓支援事業補助金交付申請書</v>
      </c>
      <c r="D6" s="300"/>
      <c r="E6" s="300"/>
      <c r="F6" s="300"/>
      <c r="G6" s="300"/>
      <c r="H6" s="300"/>
      <c r="I6" s="300"/>
      <c r="J6" s="300"/>
      <c r="K6" s="87"/>
    </row>
    <row r="7" spans="2:13" ht="21" customHeight="1" x14ac:dyDescent="0.15">
      <c r="B7" s="59"/>
      <c r="C7" s="68"/>
      <c r="D7" s="68"/>
      <c r="E7" s="68"/>
      <c r="F7" s="68"/>
      <c r="G7" s="68"/>
      <c r="H7" s="68"/>
      <c r="I7" s="68"/>
      <c r="J7" s="68"/>
      <c r="K7" s="88"/>
      <c r="L7" s="85"/>
      <c r="M7" s="85"/>
    </row>
    <row r="8" spans="2:13" ht="21" customHeight="1" x14ac:dyDescent="0.15">
      <c r="B8" s="306" t="s">
        <v>257</v>
      </c>
      <c r="C8" s="298"/>
      <c r="D8" s="298"/>
      <c r="E8" s="298"/>
      <c r="F8" s="68"/>
      <c r="G8" s="68"/>
      <c r="H8" s="68"/>
      <c r="I8" s="68"/>
      <c r="J8" s="68"/>
      <c r="K8" s="88"/>
      <c r="L8" s="85"/>
      <c r="M8" s="85"/>
    </row>
    <row r="9" spans="2:13" ht="21" customHeight="1" x14ac:dyDescent="0.15">
      <c r="B9" s="306"/>
      <c r="C9" s="298"/>
      <c r="D9" s="298"/>
      <c r="E9" s="298"/>
      <c r="F9" s="68"/>
      <c r="G9" s="68"/>
      <c r="H9" s="68"/>
      <c r="I9" s="68"/>
      <c r="J9" s="68"/>
      <c r="K9" s="88"/>
      <c r="L9" s="85"/>
      <c r="M9" s="85"/>
    </row>
    <row r="10" spans="2:13" ht="21" customHeight="1" x14ac:dyDescent="0.15">
      <c r="B10" s="59"/>
      <c r="C10" s="68"/>
      <c r="D10" s="68"/>
      <c r="E10" s="68"/>
      <c r="F10" s="68"/>
      <c r="G10" s="73" t="s">
        <v>32</v>
      </c>
      <c r="H10" s="285" t="str">
        <f>"  "&amp;入力画面!C12</f>
        <v xml:space="preserve">  延岡市○○</v>
      </c>
      <c r="I10" s="285"/>
      <c r="J10" s="285"/>
      <c r="K10" s="301"/>
      <c r="L10" s="85"/>
      <c r="M10" s="85"/>
    </row>
    <row r="11" spans="2:13" ht="21" customHeight="1" x14ac:dyDescent="0.15">
      <c r="B11" s="59"/>
      <c r="C11" s="68"/>
      <c r="D11" s="68"/>
      <c r="E11" s="68"/>
      <c r="F11" s="68"/>
      <c r="G11" s="73" t="s">
        <v>31</v>
      </c>
      <c r="H11" s="285" t="str">
        <f>"  "&amp;入力画面!C8</f>
        <v xml:space="preserve">  ■■株式会社</v>
      </c>
      <c r="I11" s="285"/>
      <c r="J11" s="285"/>
      <c r="K11" s="301"/>
    </row>
    <row r="12" spans="2:13" ht="21" customHeight="1" x14ac:dyDescent="0.15">
      <c r="B12" s="59"/>
      <c r="C12" s="68"/>
      <c r="D12" s="68"/>
      <c r="E12" s="68"/>
      <c r="F12" s="69"/>
      <c r="G12" s="73"/>
      <c r="H12" s="285" t="str">
        <f>"  "&amp;入力画面!C10</f>
        <v xml:space="preserve">  代表取締役 〇〇</v>
      </c>
      <c r="I12" s="285"/>
      <c r="J12" s="285"/>
      <c r="K12" s="89"/>
    </row>
    <row r="13" spans="2:13" ht="21" customHeight="1" x14ac:dyDescent="0.15">
      <c r="B13" s="59"/>
      <c r="C13" s="68"/>
      <c r="D13" s="68"/>
      <c r="E13" s="68"/>
      <c r="F13" s="79"/>
      <c r="G13" s="68"/>
      <c r="H13" s="68"/>
      <c r="I13" s="68"/>
      <c r="J13" s="68"/>
      <c r="K13" s="87"/>
    </row>
    <row r="14" spans="2:13" ht="21" customHeight="1" x14ac:dyDescent="0.15">
      <c r="B14" s="59"/>
      <c r="C14" s="292" t="str">
        <f>"　"&amp;VLOOKUP(入力画面!C14,データ!A2:I10,4,FALSE)&amp;"の交付を受けたいので、"&amp;VLOOKUP(入力画面!C14,データ!A2:I10,5,FALSE)&amp;"の規定により申請いたします。"</f>
        <v>　延岡市中小企業販路開拓支援事業補助金の交付を受けたいので、延岡市中小企業販路開拓支援事業補助金交付要綱第５条の規定により申請いたします。</v>
      </c>
      <c r="D14" s="292"/>
      <c r="E14" s="292"/>
      <c r="F14" s="292"/>
      <c r="G14" s="292"/>
      <c r="H14" s="292"/>
      <c r="I14" s="292"/>
      <c r="J14" s="292"/>
      <c r="K14" s="90"/>
      <c r="L14" s="95"/>
      <c r="M14" s="95"/>
    </row>
    <row r="15" spans="2:13" s="58" customFormat="1" ht="21" customHeight="1" x14ac:dyDescent="0.15">
      <c r="B15" s="61"/>
      <c r="C15" s="292"/>
      <c r="D15" s="292"/>
      <c r="E15" s="292"/>
      <c r="F15" s="292"/>
      <c r="G15" s="292"/>
      <c r="H15" s="292"/>
      <c r="I15" s="292"/>
      <c r="J15" s="292"/>
      <c r="K15" s="90"/>
    </row>
    <row r="16" spans="2:13" s="58" customFormat="1" ht="21" customHeight="1" x14ac:dyDescent="0.15">
      <c r="B16" s="61"/>
      <c r="C16" s="292"/>
      <c r="D16" s="292"/>
      <c r="E16" s="292"/>
      <c r="F16" s="292"/>
      <c r="G16" s="292"/>
      <c r="H16" s="292"/>
      <c r="I16" s="292"/>
      <c r="J16" s="292"/>
      <c r="K16" s="90"/>
    </row>
    <row r="17" spans="2:13" s="58" customFormat="1" ht="21" customHeight="1" x14ac:dyDescent="0.15">
      <c r="B17" s="62"/>
      <c r="C17" s="292"/>
      <c r="D17" s="292"/>
      <c r="E17" s="292"/>
      <c r="F17" s="292"/>
      <c r="G17" s="292"/>
      <c r="H17" s="292"/>
      <c r="I17" s="292"/>
      <c r="J17" s="292"/>
      <c r="K17" s="91"/>
    </row>
    <row r="18" spans="2:13" s="58" customFormat="1" ht="21" customHeight="1" x14ac:dyDescent="0.15">
      <c r="B18" s="62"/>
      <c r="C18" s="71"/>
      <c r="D18" s="76"/>
      <c r="E18" s="76"/>
      <c r="F18" s="286" t="s">
        <v>6</v>
      </c>
      <c r="G18" s="286"/>
      <c r="H18" s="76"/>
      <c r="I18" s="76"/>
      <c r="J18" s="76"/>
      <c r="K18" s="91"/>
    </row>
    <row r="19" spans="2:13" s="58" customFormat="1" ht="21" customHeight="1" x14ac:dyDescent="0.15">
      <c r="B19" s="62"/>
      <c r="C19" s="71"/>
      <c r="D19" s="76"/>
      <c r="E19" s="76"/>
      <c r="F19" s="76"/>
      <c r="G19" s="76"/>
      <c r="H19" s="76"/>
      <c r="I19" s="76"/>
      <c r="J19" s="76"/>
      <c r="K19" s="91"/>
    </row>
    <row r="20" spans="2:13" s="58" customFormat="1" ht="21" customHeight="1" x14ac:dyDescent="0.15">
      <c r="B20" s="62"/>
      <c r="C20" s="71"/>
      <c r="D20" s="76"/>
      <c r="E20" s="76"/>
      <c r="F20" s="76"/>
      <c r="G20" s="76"/>
      <c r="H20" s="76"/>
      <c r="I20" s="76"/>
      <c r="J20" s="76"/>
      <c r="K20" s="91"/>
    </row>
    <row r="21" spans="2:13" s="58" customFormat="1" ht="21" customHeight="1" x14ac:dyDescent="0.15">
      <c r="B21" s="63" t="s">
        <v>28</v>
      </c>
      <c r="C21" s="72" t="s">
        <v>20</v>
      </c>
      <c r="D21" s="73"/>
      <c r="E21" s="73"/>
      <c r="K21" s="92"/>
    </row>
    <row r="22" spans="2:13" ht="21" customHeight="1" x14ac:dyDescent="0.15">
      <c r="B22" s="64"/>
      <c r="C22" s="68"/>
      <c r="D22" s="70" t="str">
        <f>"延岡市中小企業"&amp;入力画面!C14</f>
        <v>延岡市中小企業販路開拓支援事業（展示会）【県外】）</v>
      </c>
      <c r="E22" s="70"/>
      <c r="F22" s="70"/>
      <c r="G22" s="70"/>
      <c r="H22" s="70"/>
      <c r="I22" s="70"/>
      <c r="J22" s="84"/>
      <c r="K22" s="87"/>
    </row>
    <row r="23" spans="2:13" s="58" customFormat="1" ht="21" customHeight="1" x14ac:dyDescent="0.15">
      <c r="B23" s="64"/>
      <c r="C23" s="73"/>
      <c r="D23" s="73"/>
      <c r="E23" s="73"/>
      <c r="K23" s="92"/>
    </row>
    <row r="24" spans="2:13" s="58" customFormat="1" ht="21" customHeight="1" x14ac:dyDescent="0.15">
      <c r="B24" s="63" t="s">
        <v>34</v>
      </c>
      <c r="C24" s="72" t="s">
        <v>67</v>
      </c>
      <c r="D24" s="73"/>
      <c r="E24" s="73"/>
      <c r="K24" s="92"/>
    </row>
    <row r="25" spans="2:13" ht="21" customHeight="1" x14ac:dyDescent="0.15">
      <c r="B25" s="59"/>
      <c r="C25" s="294" t="str">
        <f>入力画面!G4</f>
        <v/>
      </c>
      <c r="D25" s="294"/>
      <c r="E25" s="73" t="s">
        <v>200</v>
      </c>
      <c r="F25" s="73"/>
      <c r="J25" s="68"/>
      <c r="K25" s="88"/>
      <c r="L25" s="85"/>
      <c r="M25" s="85"/>
    </row>
    <row r="26" spans="2:13" ht="21" customHeight="1" x14ac:dyDescent="0.15">
      <c r="B26" s="64"/>
      <c r="C26" s="73"/>
      <c r="D26" s="73"/>
      <c r="E26" s="77"/>
      <c r="F26" s="68"/>
      <c r="G26" s="68"/>
      <c r="H26" s="68"/>
      <c r="I26" s="68"/>
      <c r="J26" s="68"/>
      <c r="K26" s="87"/>
    </row>
    <row r="27" spans="2:13" ht="21" customHeight="1" x14ac:dyDescent="0.15">
      <c r="B27" s="63" t="s">
        <v>36</v>
      </c>
      <c r="C27" s="72" t="s">
        <v>37</v>
      </c>
      <c r="D27" s="73"/>
      <c r="E27" s="77"/>
      <c r="F27" s="68"/>
      <c r="G27" s="68"/>
      <c r="H27" s="68"/>
      <c r="I27" s="68"/>
      <c r="J27" s="68"/>
      <c r="K27" s="87"/>
    </row>
    <row r="28" spans="2:13" ht="21" customHeight="1" x14ac:dyDescent="0.15">
      <c r="B28" s="64"/>
      <c r="C28" s="74"/>
      <c r="D28" s="293" t="str">
        <f>VLOOKUP(入力画面!C14,データ!A2:I10,2,FALSE)</f>
        <v>企業見本市（○○○○）への出展・参加を通じて、本市工業の技術製品のＰＲ及び新販路の開拓を行う。</v>
      </c>
      <c r="E28" s="293"/>
      <c r="F28" s="293"/>
      <c r="G28" s="293"/>
      <c r="H28" s="293"/>
      <c r="I28" s="293"/>
      <c r="J28" s="293"/>
      <c r="K28" s="87"/>
    </row>
    <row r="29" spans="2:13" ht="21" customHeight="1" x14ac:dyDescent="0.15">
      <c r="B29" s="59"/>
      <c r="C29" s="68"/>
      <c r="D29" s="293"/>
      <c r="E29" s="293"/>
      <c r="F29" s="293"/>
      <c r="G29" s="293"/>
      <c r="H29" s="293"/>
      <c r="I29" s="293"/>
      <c r="J29" s="293"/>
      <c r="K29" s="88"/>
      <c r="L29" s="85"/>
      <c r="M29" s="85"/>
    </row>
    <row r="30" spans="2:13" ht="21" customHeight="1" x14ac:dyDescent="0.15">
      <c r="B30" s="64"/>
      <c r="C30" s="73"/>
      <c r="D30" s="293"/>
      <c r="E30" s="293"/>
      <c r="F30" s="293"/>
      <c r="G30" s="293"/>
      <c r="H30" s="293"/>
      <c r="I30" s="293"/>
      <c r="J30" s="293"/>
      <c r="K30" s="87"/>
    </row>
    <row r="31" spans="2:13" ht="21" customHeight="1" x14ac:dyDescent="0.15">
      <c r="B31" s="63" t="s">
        <v>14</v>
      </c>
      <c r="C31" s="72" t="s">
        <v>71</v>
      </c>
      <c r="D31" s="77"/>
      <c r="E31" s="77"/>
      <c r="F31" s="68"/>
      <c r="G31" s="68"/>
      <c r="H31" s="68"/>
      <c r="I31" s="68"/>
      <c r="J31" s="68"/>
      <c r="K31" s="87"/>
    </row>
    <row r="32" spans="2:13" ht="21" customHeight="1" x14ac:dyDescent="0.15">
      <c r="B32" s="64"/>
      <c r="C32" s="287" t="str">
        <f>入力画面!G10</f>
        <v>令和7年　　月　　日</v>
      </c>
      <c r="D32" s="288"/>
      <c r="E32" s="288"/>
      <c r="F32" s="67" t="s">
        <v>50</v>
      </c>
      <c r="G32" s="289" t="str">
        <f>入力画面!G12</f>
        <v>令和7年　　月　　日</v>
      </c>
      <c r="H32" s="289"/>
      <c r="I32" s="289"/>
      <c r="J32" s="68"/>
      <c r="K32" s="87"/>
    </row>
    <row r="33" spans="2:13" ht="21" customHeight="1" x14ac:dyDescent="0.15">
      <c r="B33" s="64"/>
      <c r="C33" s="73"/>
      <c r="D33" s="77"/>
      <c r="E33" s="77"/>
      <c r="F33" s="68"/>
      <c r="G33" s="68"/>
      <c r="H33" s="68"/>
      <c r="I33" s="68"/>
      <c r="J33" s="68"/>
      <c r="K33" s="87"/>
    </row>
    <row r="34" spans="2:13" ht="21" customHeight="1" x14ac:dyDescent="0.15">
      <c r="B34" s="63" t="s">
        <v>39</v>
      </c>
      <c r="C34" s="72" t="s">
        <v>49</v>
      </c>
      <c r="D34" s="77"/>
      <c r="E34" s="77"/>
      <c r="F34" s="68"/>
      <c r="G34" s="68"/>
      <c r="H34" s="68"/>
      <c r="I34" s="68"/>
      <c r="J34" s="68"/>
      <c r="K34" s="87"/>
    </row>
    <row r="35" spans="2:13" ht="21" customHeight="1" x14ac:dyDescent="0.15">
      <c r="B35" s="59"/>
      <c r="C35" s="290">
        <f>入力画面!G6</f>
        <v>0</v>
      </c>
      <c r="D35" s="290"/>
      <c r="E35" s="291">
        <f>入力画面!G8</f>
        <v>0</v>
      </c>
      <c r="F35" s="291"/>
      <c r="G35" s="73"/>
      <c r="H35" s="73"/>
      <c r="I35" s="68"/>
      <c r="J35" s="68"/>
      <c r="K35" s="87"/>
    </row>
    <row r="36" spans="2:13" ht="21" customHeight="1" x14ac:dyDescent="0.15">
      <c r="B36" s="59"/>
      <c r="C36" s="68"/>
      <c r="D36" s="68"/>
      <c r="E36" s="68"/>
      <c r="F36" s="68"/>
      <c r="G36" s="68"/>
      <c r="H36" s="68"/>
      <c r="I36" s="68"/>
      <c r="J36" s="68"/>
      <c r="K36" s="88"/>
      <c r="L36" s="85"/>
      <c r="M36" s="85"/>
    </row>
    <row r="37" spans="2:13" ht="21" customHeight="1" x14ac:dyDescent="0.15">
      <c r="B37" s="65"/>
      <c r="C37" s="75"/>
      <c r="D37" s="75"/>
      <c r="E37" s="75"/>
      <c r="F37" s="75"/>
      <c r="G37" s="75"/>
      <c r="H37" s="75"/>
      <c r="I37" s="75"/>
      <c r="J37" s="75"/>
      <c r="K37" s="93"/>
      <c r="L37" s="85"/>
      <c r="M37" s="85"/>
    </row>
    <row r="38" spans="2:13" ht="18" customHeight="1" x14ac:dyDescent="0.15"/>
  </sheetData>
  <mergeCells count="16">
    <mergeCell ref="J1:K1"/>
    <mergeCell ref="I3:K3"/>
    <mergeCell ref="C6:J6"/>
    <mergeCell ref="H10:K10"/>
    <mergeCell ref="H11:K11"/>
    <mergeCell ref="B2:C3"/>
    <mergeCell ref="B8:E9"/>
    <mergeCell ref="H12:J12"/>
    <mergeCell ref="F18:G18"/>
    <mergeCell ref="C32:E32"/>
    <mergeCell ref="G32:I32"/>
    <mergeCell ref="C35:D35"/>
    <mergeCell ref="E35:F35"/>
    <mergeCell ref="C14:J17"/>
    <mergeCell ref="D28:J30"/>
    <mergeCell ref="C25:D25"/>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1:L32"/>
  <sheetViews>
    <sheetView view="pageBreakPreview" zoomScale="85" zoomScaleSheetLayoutView="85" workbookViewId="0">
      <selection activeCell="G11" sqref="G11"/>
    </sheetView>
  </sheetViews>
  <sheetFormatPr defaultRowHeight="13.5" x14ac:dyDescent="0.15"/>
  <cols>
    <col min="1" max="1" width="2.125" style="57" customWidth="1"/>
    <col min="2" max="7" width="9.875" style="57" customWidth="1"/>
    <col min="8" max="8" width="5.875" style="57" customWidth="1"/>
    <col min="9" max="9" width="14.875" style="57" customWidth="1"/>
    <col min="10" max="10" width="9.875" style="57" customWidth="1"/>
    <col min="11" max="11" width="2.625" style="57" customWidth="1"/>
    <col min="12" max="12" width="8.5" style="57" customWidth="1"/>
    <col min="13" max="13" width="9" style="57" customWidth="1"/>
    <col min="14" max="16384" width="9" style="57"/>
  </cols>
  <sheetData>
    <row r="1" spans="2:12" ht="12" customHeight="1" x14ac:dyDescent="0.15">
      <c r="J1" s="82"/>
      <c r="K1" s="94"/>
      <c r="L1" s="94"/>
    </row>
    <row r="2" spans="2:12" ht="21" customHeight="1" x14ac:dyDescent="0.15">
      <c r="B2" s="302"/>
      <c r="C2" s="303"/>
      <c r="D2" s="66"/>
      <c r="E2" s="78"/>
      <c r="F2" s="78"/>
      <c r="G2" s="78"/>
      <c r="H2" s="78"/>
      <c r="I2" s="78"/>
      <c r="J2" s="107"/>
      <c r="K2" s="94"/>
      <c r="L2" s="94"/>
    </row>
    <row r="3" spans="2:12" ht="21" customHeight="1" x14ac:dyDescent="0.15">
      <c r="B3" s="304"/>
      <c r="C3" s="305"/>
      <c r="D3" s="67"/>
      <c r="E3" s="68"/>
      <c r="F3" s="68"/>
      <c r="G3" s="68"/>
      <c r="H3" s="68"/>
      <c r="I3" s="297"/>
      <c r="J3" s="299"/>
    </row>
    <row r="4" spans="2:12" ht="21" customHeight="1" x14ac:dyDescent="0.15">
      <c r="B4" s="59"/>
      <c r="C4" s="68"/>
      <c r="D4" s="68"/>
      <c r="E4" s="68"/>
      <c r="F4" s="69" t="s">
        <v>260</v>
      </c>
      <c r="G4" s="68"/>
      <c r="H4" s="68"/>
      <c r="I4" s="68"/>
      <c r="J4" s="87"/>
    </row>
    <row r="5" spans="2:12" ht="21" customHeight="1" x14ac:dyDescent="0.15">
      <c r="B5" s="59"/>
      <c r="C5" s="68"/>
      <c r="D5" s="68"/>
      <c r="E5" s="68"/>
      <c r="F5" s="69" t="str">
        <f>"延岡市中小企業"&amp;入力画面!C14</f>
        <v>延岡市中小企業販路開拓支援事業（展示会）【県外】）</v>
      </c>
      <c r="G5" s="68"/>
      <c r="H5" s="68"/>
      <c r="I5" s="68"/>
      <c r="J5" s="87"/>
    </row>
    <row r="6" spans="2:12" ht="21" customHeight="1" x14ac:dyDescent="0.15">
      <c r="B6" s="59"/>
      <c r="C6" s="68"/>
      <c r="D6" s="68"/>
      <c r="E6" s="68"/>
      <c r="F6" s="69" t="s">
        <v>80</v>
      </c>
      <c r="G6" s="68"/>
      <c r="H6" s="68"/>
      <c r="I6" s="68"/>
      <c r="J6" s="87"/>
    </row>
    <row r="7" spans="2:12" ht="21" customHeight="1" x14ac:dyDescent="0.15">
      <c r="B7" s="59"/>
      <c r="C7" s="68"/>
      <c r="D7" s="68"/>
      <c r="E7" s="68"/>
      <c r="F7" s="68"/>
      <c r="G7" s="68"/>
      <c r="H7" s="68"/>
      <c r="I7" s="68"/>
      <c r="J7" s="87"/>
      <c r="K7" s="85"/>
      <c r="L7" s="85"/>
    </row>
    <row r="8" spans="2:12" ht="21" customHeight="1" x14ac:dyDescent="0.15">
      <c r="B8" s="64"/>
      <c r="C8" s="323" t="str">
        <f>"企業名 : "&amp;入力画面!C8</f>
        <v>企業名 : ■■株式会社</v>
      </c>
      <c r="D8" s="323"/>
      <c r="E8" s="323"/>
      <c r="F8" s="323"/>
      <c r="G8" s="68"/>
      <c r="H8" s="68"/>
      <c r="I8" s="68"/>
      <c r="J8" s="87"/>
      <c r="K8" s="85"/>
      <c r="L8" s="85"/>
    </row>
    <row r="9" spans="2:12" ht="21" customHeight="1" x14ac:dyDescent="0.15">
      <c r="B9" s="64"/>
      <c r="C9" s="96" t="str">
        <f>"代表者 : "&amp;入力画面!C10</f>
        <v>代表者 : 代表取締役 〇〇</v>
      </c>
      <c r="D9" s="99"/>
      <c r="E9" s="99"/>
      <c r="F9" s="100"/>
      <c r="G9" s="68"/>
      <c r="H9" s="68"/>
      <c r="I9" s="68"/>
      <c r="J9" s="87"/>
      <c r="K9" s="85"/>
      <c r="L9" s="85"/>
    </row>
    <row r="10" spans="2:12" ht="21" customHeight="1" x14ac:dyDescent="0.15">
      <c r="B10" s="59"/>
      <c r="C10" s="68"/>
      <c r="D10" s="68"/>
      <c r="E10" s="68"/>
      <c r="F10" s="68"/>
      <c r="G10" s="73"/>
      <c r="H10" s="285"/>
      <c r="I10" s="285"/>
      <c r="J10" s="301"/>
      <c r="K10" s="85"/>
      <c r="L10" s="85"/>
    </row>
    <row r="11" spans="2:12" ht="21" customHeight="1" x14ac:dyDescent="0.15">
      <c r="B11" s="59"/>
      <c r="C11" s="68"/>
      <c r="D11" s="68"/>
      <c r="E11" s="68"/>
      <c r="F11" s="68"/>
      <c r="G11" s="68"/>
      <c r="H11" s="68"/>
      <c r="I11" s="68"/>
      <c r="J11" s="87"/>
    </row>
    <row r="12" spans="2:12" ht="21" customHeight="1" x14ac:dyDescent="0.15">
      <c r="B12" s="59"/>
      <c r="C12" s="84" t="s">
        <v>72</v>
      </c>
      <c r="D12" s="68"/>
      <c r="E12" s="68"/>
      <c r="F12" s="69"/>
      <c r="G12" s="73"/>
      <c r="H12" s="285"/>
      <c r="I12" s="285"/>
      <c r="J12" s="301"/>
    </row>
    <row r="13" spans="2:12" ht="21" customHeight="1" x14ac:dyDescent="0.15">
      <c r="B13" s="59"/>
      <c r="C13" s="68"/>
      <c r="D13" s="68"/>
      <c r="E13" s="68"/>
      <c r="F13" s="79"/>
      <c r="G13" s="68"/>
      <c r="H13" s="68"/>
      <c r="I13" s="68"/>
      <c r="J13" s="87"/>
    </row>
    <row r="14" spans="2:12" ht="21" customHeight="1" x14ac:dyDescent="0.15">
      <c r="B14" s="61"/>
      <c r="C14" s="324" t="s">
        <v>81</v>
      </c>
      <c r="D14" s="325"/>
      <c r="E14" s="326" t="s">
        <v>46</v>
      </c>
      <c r="F14" s="327"/>
      <c r="G14" s="327"/>
      <c r="H14" s="328"/>
      <c r="I14" s="103" t="s">
        <v>89</v>
      </c>
      <c r="J14" s="90"/>
      <c r="K14" s="95"/>
      <c r="L14" s="95"/>
    </row>
    <row r="15" spans="2:12" s="58" customFormat="1" ht="42" customHeight="1" x14ac:dyDescent="0.15">
      <c r="B15" s="61"/>
      <c r="C15" s="317" t="s">
        <v>66</v>
      </c>
      <c r="D15" s="317"/>
      <c r="E15" s="317" t="s">
        <v>55</v>
      </c>
      <c r="F15" s="317"/>
      <c r="G15" s="317"/>
      <c r="H15" s="317"/>
      <c r="I15" s="104">
        <v>5000</v>
      </c>
      <c r="J15" s="90"/>
    </row>
    <row r="16" spans="2:12" s="58" customFormat="1" ht="42" customHeight="1" x14ac:dyDescent="0.15">
      <c r="B16" s="62"/>
      <c r="C16" s="317"/>
      <c r="D16" s="317"/>
      <c r="E16" s="317"/>
      <c r="F16" s="317"/>
      <c r="G16" s="317"/>
      <c r="H16" s="317"/>
      <c r="I16" s="104"/>
      <c r="J16" s="90"/>
    </row>
    <row r="17" spans="2:12" s="58" customFormat="1" ht="42" customHeight="1" x14ac:dyDescent="0.15">
      <c r="B17" s="62"/>
      <c r="C17" s="317"/>
      <c r="D17" s="317"/>
      <c r="E17" s="320"/>
      <c r="F17" s="321"/>
      <c r="G17" s="321"/>
      <c r="H17" s="322"/>
      <c r="I17" s="104"/>
      <c r="J17" s="90"/>
    </row>
    <row r="18" spans="2:12" s="58" customFormat="1" ht="42" customHeight="1" x14ac:dyDescent="0.15">
      <c r="B18" s="62"/>
      <c r="C18" s="317"/>
      <c r="D18" s="317"/>
      <c r="E18" s="317"/>
      <c r="F18" s="317"/>
      <c r="G18" s="317"/>
      <c r="H18" s="317"/>
      <c r="I18" s="104"/>
      <c r="J18" s="90"/>
    </row>
    <row r="19" spans="2:12" s="58" customFormat="1" ht="42" customHeight="1" x14ac:dyDescent="0.15">
      <c r="B19" s="62"/>
      <c r="C19" s="317"/>
      <c r="D19" s="317"/>
      <c r="E19" s="317"/>
      <c r="F19" s="317"/>
      <c r="G19" s="317"/>
      <c r="H19" s="317"/>
      <c r="I19" s="104"/>
      <c r="J19" s="90"/>
    </row>
    <row r="20" spans="2:12" ht="21" customHeight="1" x14ac:dyDescent="0.15">
      <c r="B20" s="63"/>
      <c r="C20" s="307"/>
      <c r="D20" s="308"/>
      <c r="E20" s="311"/>
      <c r="F20" s="312"/>
      <c r="G20" s="312"/>
      <c r="H20" s="313"/>
      <c r="I20" s="105" t="s">
        <v>85</v>
      </c>
      <c r="J20" s="87"/>
    </row>
    <row r="21" spans="2:12" ht="42" customHeight="1" x14ac:dyDescent="0.15">
      <c r="B21" s="59"/>
      <c r="C21" s="309"/>
      <c r="D21" s="310"/>
      <c r="E21" s="314"/>
      <c r="F21" s="315"/>
      <c r="G21" s="315"/>
      <c r="H21" s="316"/>
      <c r="I21" s="106">
        <f>SUM(I15:I19)</f>
        <v>5000</v>
      </c>
      <c r="J21" s="87"/>
      <c r="K21" s="85"/>
      <c r="L21" s="85"/>
    </row>
    <row r="22" spans="2:12" ht="21" customHeight="1" x14ac:dyDescent="0.15">
      <c r="B22" s="64"/>
      <c r="C22" s="74"/>
      <c r="D22" s="76"/>
      <c r="E22" s="76"/>
      <c r="F22" s="76"/>
      <c r="G22" s="76"/>
      <c r="H22" s="76"/>
      <c r="I22" s="76"/>
      <c r="J22" s="90"/>
    </row>
    <row r="23" spans="2:12" ht="21" customHeight="1" x14ac:dyDescent="0.15">
      <c r="B23" s="59"/>
      <c r="C23" s="97" t="s">
        <v>70</v>
      </c>
      <c r="D23" s="76"/>
      <c r="E23" s="76"/>
      <c r="F23" s="76"/>
      <c r="G23" s="76"/>
      <c r="H23" s="76"/>
      <c r="I23" s="76"/>
      <c r="J23" s="90"/>
      <c r="K23" s="85"/>
      <c r="L23" s="85"/>
    </row>
    <row r="24" spans="2:12" ht="21" customHeight="1" x14ac:dyDescent="0.15">
      <c r="B24" s="64"/>
      <c r="C24" s="98" t="s">
        <v>92</v>
      </c>
      <c r="D24" s="76"/>
      <c r="E24" s="76"/>
      <c r="F24" s="76"/>
      <c r="G24" s="76"/>
      <c r="H24" s="76"/>
      <c r="I24" s="76"/>
      <c r="J24" s="90"/>
    </row>
    <row r="25" spans="2:12" ht="21" customHeight="1" x14ac:dyDescent="0.15">
      <c r="B25" s="63"/>
      <c r="C25" s="97" t="s">
        <v>94</v>
      </c>
      <c r="D25" s="77"/>
      <c r="E25" s="77"/>
      <c r="F25" s="68"/>
      <c r="G25" s="68"/>
      <c r="H25" s="68"/>
      <c r="I25" s="68"/>
      <c r="J25" s="87"/>
    </row>
    <row r="26" spans="2:12" ht="21" customHeight="1" x14ac:dyDescent="0.15">
      <c r="B26" s="64"/>
      <c r="C26" s="318" t="s">
        <v>96</v>
      </c>
      <c r="D26" s="318"/>
      <c r="E26" s="318"/>
      <c r="F26" s="101" t="s">
        <v>93</v>
      </c>
      <c r="G26" s="319">
        <f>IF(I21&gt;200000,100000,I21/2)</f>
        <v>2500</v>
      </c>
      <c r="H26" s="319"/>
      <c r="I26" s="319"/>
      <c r="J26" s="87"/>
    </row>
    <row r="27" spans="2:12" ht="21" customHeight="1" x14ac:dyDescent="0.15">
      <c r="B27" s="64"/>
      <c r="C27" s="73"/>
      <c r="D27" s="77"/>
      <c r="E27" s="77"/>
      <c r="F27" s="102"/>
      <c r="G27" s="102"/>
      <c r="H27" s="102"/>
      <c r="I27" s="68"/>
      <c r="J27" s="87"/>
    </row>
    <row r="28" spans="2:12" ht="21" customHeight="1" x14ac:dyDescent="0.15">
      <c r="B28" s="63"/>
      <c r="C28" s="72"/>
      <c r="D28" s="77"/>
      <c r="E28" s="77"/>
      <c r="F28" s="68"/>
      <c r="G28" s="68"/>
      <c r="H28" s="68"/>
      <c r="I28" s="68"/>
      <c r="J28" s="87"/>
    </row>
    <row r="29" spans="2:12" ht="21" customHeight="1" x14ac:dyDescent="0.15">
      <c r="B29" s="59"/>
      <c r="C29" s="68"/>
      <c r="D29" s="298"/>
      <c r="E29" s="298"/>
      <c r="F29" s="298"/>
      <c r="G29" s="68"/>
      <c r="H29" s="68"/>
      <c r="I29" s="68"/>
      <c r="J29" s="87"/>
    </row>
    <row r="30" spans="2:12" ht="21" customHeight="1" x14ac:dyDescent="0.15">
      <c r="B30" s="59"/>
      <c r="C30" s="68"/>
      <c r="D30" s="68"/>
      <c r="E30" s="68"/>
      <c r="F30" s="68"/>
      <c r="G30" s="68"/>
      <c r="H30" s="68"/>
      <c r="I30" s="68"/>
      <c r="J30" s="87"/>
      <c r="K30" s="85"/>
      <c r="L30" s="85"/>
    </row>
    <row r="31" spans="2:12" ht="21" customHeight="1" x14ac:dyDescent="0.15">
      <c r="B31" s="65"/>
      <c r="C31" s="75"/>
      <c r="D31" s="75"/>
      <c r="E31" s="75"/>
      <c r="F31" s="75"/>
      <c r="G31" s="75"/>
      <c r="H31" s="75"/>
      <c r="I31" s="75"/>
      <c r="J31" s="108"/>
      <c r="K31" s="85"/>
      <c r="L31" s="85"/>
    </row>
    <row r="32" spans="2:12" ht="18" customHeight="1" x14ac:dyDescent="0.15"/>
  </sheetData>
  <mergeCells count="22">
    <mergeCell ref="I3:J3"/>
    <mergeCell ref="C8:F8"/>
    <mergeCell ref="H10:J10"/>
    <mergeCell ref="H12:J12"/>
    <mergeCell ref="C14:D14"/>
    <mergeCell ref="E14:H14"/>
    <mergeCell ref="D29:F29"/>
    <mergeCell ref="B2:C3"/>
    <mergeCell ref="C20:D21"/>
    <mergeCell ref="E20:H21"/>
    <mergeCell ref="C18:D18"/>
    <mergeCell ref="E18:H18"/>
    <mergeCell ref="C19:D19"/>
    <mergeCell ref="E19:H19"/>
    <mergeCell ref="C26:E26"/>
    <mergeCell ref="G26:I26"/>
    <mergeCell ref="C15:D15"/>
    <mergeCell ref="E15:H15"/>
    <mergeCell ref="C16:D16"/>
    <mergeCell ref="E16:H16"/>
    <mergeCell ref="C17:D17"/>
    <mergeCell ref="E17:H17"/>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P35"/>
  <sheetViews>
    <sheetView view="pageBreakPreview" zoomScaleSheetLayoutView="100" workbookViewId="0">
      <selection activeCell="S28" sqref="S28"/>
    </sheetView>
  </sheetViews>
  <sheetFormatPr defaultRowHeight="13.5" x14ac:dyDescent="0.15"/>
  <cols>
    <col min="1" max="7" width="5.625" style="109" customWidth="1"/>
    <col min="8" max="8" width="5.625" style="110" customWidth="1"/>
    <col min="9" max="16" width="5.6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12" customHeight="1" x14ac:dyDescent="0.15">
      <c r="J1" s="82"/>
      <c r="K1" s="94"/>
      <c r="L1" s="94"/>
    </row>
    <row r="2" spans="1:16" ht="21" customHeight="1" x14ac:dyDescent="0.15">
      <c r="A2" s="384" t="s">
        <v>105</v>
      </c>
      <c r="B2" s="384"/>
      <c r="C2" s="384"/>
      <c r="D2" s="384"/>
      <c r="E2" s="384"/>
      <c r="F2" s="384"/>
      <c r="G2" s="384"/>
      <c r="H2" s="384"/>
      <c r="I2" s="384"/>
      <c r="J2" s="384"/>
      <c r="K2" s="384"/>
      <c r="L2" s="384"/>
      <c r="M2" s="384"/>
      <c r="N2" s="384"/>
      <c r="O2" s="384"/>
      <c r="P2" s="122"/>
    </row>
    <row r="3" spans="1:16" ht="21" customHeight="1" x14ac:dyDescent="0.15">
      <c r="A3" s="380"/>
      <c r="B3" s="380"/>
      <c r="C3" s="380"/>
      <c r="D3" s="380"/>
      <c r="E3" s="380"/>
      <c r="F3" s="380"/>
      <c r="G3" s="380"/>
      <c r="H3" s="380"/>
      <c r="I3" s="380"/>
      <c r="J3" s="380"/>
      <c r="K3" s="380"/>
      <c r="L3" s="380"/>
      <c r="M3" s="380"/>
      <c r="N3" s="380"/>
      <c r="O3" s="380"/>
      <c r="P3" s="122"/>
    </row>
    <row r="4" spans="1:16" ht="24.95" customHeight="1" x14ac:dyDescent="0.15">
      <c r="A4" s="114"/>
      <c r="B4" s="385" t="s">
        <v>23</v>
      </c>
      <c r="C4" s="385"/>
      <c r="D4" s="385"/>
      <c r="E4" s="390" t="str">
        <f>"延岡市中小企業"&amp;入力画面!C14</f>
        <v>延岡市中小企業販路開拓支援事業（展示会）【県外】）</v>
      </c>
      <c r="F4" s="390"/>
      <c r="G4" s="390"/>
      <c r="H4" s="390"/>
      <c r="I4" s="390"/>
      <c r="J4" s="390"/>
      <c r="K4" s="390"/>
      <c r="L4" s="390"/>
      <c r="M4" s="390"/>
      <c r="N4" s="390"/>
      <c r="O4" s="390"/>
    </row>
    <row r="5" spans="1:16" ht="24.95" customHeight="1" x14ac:dyDescent="0.15">
      <c r="A5" s="114"/>
      <c r="B5" s="385" t="s">
        <v>84</v>
      </c>
      <c r="C5" s="385"/>
      <c r="D5" s="385"/>
      <c r="E5" s="388" t="str">
        <f>入力画面!C8</f>
        <v>■■株式会社</v>
      </c>
      <c r="F5" s="388"/>
      <c r="G5" s="388"/>
      <c r="H5" s="388"/>
      <c r="I5" s="388"/>
      <c r="J5" s="329" t="s">
        <v>110</v>
      </c>
      <c r="K5" s="331"/>
      <c r="L5" s="391"/>
      <c r="M5" s="391"/>
      <c r="N5" s="391"/>
      <c r="O5" s="391"/>
    </row>
    <row r="6" spans="1:16" ht="24.95" customHeight="1" x14ac:dyDescent="0.15">
      <c r="A6" s="114"/>
      <c r="B6" s="385" t="s">
        <v>111</v>
      </c>
      <c r="C6" s="385"/>
      <c r="D6" s="385"/>
      <c r="E6" s="388" t="str">
        <f>入力画面!C12</f>
        <v>延岡市○○</v>
      </c>
      <c r="F6" s="388"/>
      <c r="G6" s="388"/>
      <c r="H6" s="388"/>
      <c r="I6" s="388"/>
      <c r="J6" s="329" t="s">
        <v>113</v>
      </c>
      <c r="K6" s="331"/>
      <c r="L6" s="389"/>
      <c r="M6" s="389"/>
      <c r="N6" s="389"/>
      <c r="O6" s="389"/>
    </row>
    <row r="7" spans="1:16" ht="24.95" customHeight="1" x14ac:dyDescent="0.15">
      <c r="A7" s="114"/>
      <c r="B7" s="388" t="str">
        <f>IF(COUNTIF(E4,"*販路開拓*"),"展示会/商談会名","研 修 名")</f>
        <v>展示会/商談会名</v>
      </c>
      <c r="C7" s="388"/>
      <c r="D7" s="388"/>
      <c r="E7" s="388" t="str">
        <f>IF(COUNTIF(B7,"*展示会*"),入力画面!G16,入力画面!G14)</f>
        <v>○○○○</v>
      </c>
      <c r="F7" s="388"/>
      <c r="G7" s="388"/>
      <c r="H7" s="388"/>
      <c r="I7" s="388"/>
      <c r="J7" s="381" t="str">
        <f>IF(COUNTIF(E4,"*中小企業大学校*"),"大学校名","会場名")</f>
        <v>会場名</v>
      </c>
      <c r="K7" s="381"/>
      <c r="L7" s="381"/>
      <c r="M7" s="381"/>
      <c r="N7" s="381"/>
      <c r="O7" s="381"/>
    </row>
    <row r="8" spans="1:16" ht="24.95" customHeight="1" x14ac:dyDescent="0.15">
      <c r="A8" s="114"/>
      <c r="B8" s="385" t="s">
        <v>115</v>
      </c>
      <c r="C8" s="385"/>
      <c r="D8" s="385"/>
      <c r="E8" s="385" t="str">
        <f>入力画面!G10&amp;" ～ "&amp;入力画面!G12</f>
        <v>令和7年　　月　　日 ～ 令和7年　　月　　日</v>
      </c>
      <c r="F8" s="385"/>
      <c r="G8" s="385"/>
      <c r="H8" s="385"/>
      <c r="I8" s="385"/>
      <c r="J8" s="385"/>
      <c r="K8" s="385"/>
      <c r="L8" s="385"/>
      <c r="M8" s="385"/>
      <c r="N8" s="385"/>
      <c r="O8" s="385"/>
    </row>
    <row r="9" spans="1:16" ht="24.95" customHeight="1" x14ac:dyDescent="0.15">
      <c r="A9" s="114"/>
      <c r="B9" s="386" t="str">
        <f>IF(COUNTIF(E4,"*販路開拓*"),"共同参加企業名","研 修 受 講 者 氏 名")</f>
        <v>共同参加企業名</v>
      </c>
      <c r="C9" s="387"/>
      <c r="D9" s="387"/>
      <c r="E9" s="387"/>
      <c r="F9" s="387"/>
      <c r="G9" s="330" t="str">
        <f>IF(COUNTIF(E4,"*販路開拓*"),"","年　齢")</f>
        <v/>
      </c>
      <c r="H9" s="330"/>
      <c r="I9" s="330"/>
      <c r="J9" s="385" t="str">
        <f>IF(COUNTIF(E4,"*販路開拓*"),"会社所在地","役 職 名")</f>
        <v>会社所在地</v>
      </c>
      <c r="K9" s="385"/>
      <c r="L9" s="386"/>
      <c r="M9" s="331" t="str">
        <f>IF(COUNTIF(E4,"*販路開拓*"),"","職　歴")</f>
        <v/>
      </c>
      <c r="N9" s="381"/>
      <c r="O9" s="381"/>
    </row>
    <row r="10" spans="1:16" ht="24.95" customHeight="1" x14ac:dyDescent="0.15">
      <c r="A10" s="114"/>
      <c r="B10" s="329"/>
      <c r="C10" s="330"/>
      <c r="D10" s="330"/>
      <c r="E10" s="330"/>
      <c r="F10" s="330"/>
      <c r="G10" s="330" t="str">
        <f>IF(COUNTIF($E$4,"*販路開拓*"),"","（　　　歳）")</f>
        <v/>
      </c>
      <c r="H10" s="330"/>
      <c r="I10" s="330"/>
      <c r="J10" s="381"/>
      <c r="K10" s="381"/>
      <c r="L10" s="329"/>
      <c r="M10" s="382" t="str">
        <f>IF(COUNTIF($E$4,"*販路開拓*"),"","年 ")</f>
        <v/>
      </c>
      <c r="N10" s="383"/>
      <c r="O10" s="383"/>
    </row>
    <row r="11" spans="1:16" ht="24.95" customHeight="1" x14ac:dyDescent="0.15">
      <c r="A11" s="114"/>
      <c r="B11" s="329"/>
      <c r="C11" s="330"/>
      <c r="D11" s="330"/>
      <c r="E11" s="330"/>
      <c r="F11" s="330"/>
      <c r="G11" s="330" t="str">
        <f>IF(COUNTIF($E$4,"*販路開拓*"),"","（　　　歳）")</f>
        <v/>
      </c>
      <c r="H11" s="330"/>
      <c r="I11" s="330"/>
      <c r="J11" s="381"/>
      <c r="K11" s="381"/>
      <c r="L11" s="329"/>
      <c r="M11" s="382" t="str">
        <f>IF(COUNTIF($E$4,"*販路開拓*"),"","年 ")</f>
        <v/>
      </c>
      <c r="N11" s="383"/>
      <c r="O11" s="383"/>
    </row>
    <row r="12" spans="1:16" ht="24.95" customHeight="1" x14ac:dyDescent="0.15">
      <c r="A12" s="114"/>
      <c r="B12" s="329"/>
      <c r="C12" s="330"/>
      <c r="D12" s="330"/>
      <c r="E12" s="330"/>
      <c r="F12" s="330"/>
      <c r="G12" s="330" t="str">
        <f>IF(COUNTIF($E$4,"*販路開拓*"),"","（　　　歳）")</f>
        <v/>
      </c>
      <c r="H12" s="330"/>
      <c r="I12" s="330"/>
      <c r="J12" s="381"/>
      <c r="K12" s="381"/>
      <c r="L12" s="329"/>
      <c r="M12" s="382" t="str">
        <f>IF(COUNTIF($E$4,"*販路開拓*"),"","年 ")</f>
        <v/>
      </c>
      <c r="N12" s="383"/>
      <c r="O12" s="383"/>
    </row>
    <row r="13" spans="1:16" ht="21" customHeight="1" x14ac:dyDescent="0.15">
      <c r="A13" s="113"/>
      <c r="B13" s="116"/>
      <c r="C13" s="116"/>
      <c r="D13" s="116"/>
      <c r="E13" s="116"/>
      <c r="F13" s="116"/>
      <c r="G13" s="116"/>
      <c r="H13" s="118"/>
      <c r="I13" s="116"/>
      <c r="J13" s="116"/>
      <c r="K13" s="116"/>
      <c r="L13" s="116"/>
      <c r="M13" s="116"/>
      <c r="N13" s="116"/>
      <c r="O13" s="116"/>
    </row>
    <row r="14" spans="1:16" ht="21" customHeight="1" x14ac:dyDescent="0.15">
      <c r="A14" s="113"/>
      <c r="B14" s="116" t="s">
        <v>119</v>
      </c>
      <c r="C14" s="116"/>
      <c r="D14" s="116"/>
      <c r="E14" s="116"/>
      <c r="F14" s="116"/>
      <c r="G14" s="116"/>
      <c r="H14" s="118"/>
      <c r="I14" s="116"/>
      <c r="J14" s="116"/>
      <c r="K14" s="116"/>
      <c r="L14" s="116"/>
      <c r="M14" s="116"/>
      <c r="N14" s="116"/>
      <c r="O14" s="116"/>
    </row>
    <row r="15" spans="1:16" ht="9.75" customHeight="1" x14ac:dyDescent="0.15">
      <c r="A15" s="113"/>
      <c r="B15" s="116"/>
      <c r="C15" s="116"/>
      <c r="D15" s="116"/>
      <c r="E15" s="116"/>
      <c r="F15" s="116"/>
      <c r="G15" s="116"/>
      <c r="H15" s="118"/>
      <c r="I15" s="116"/>
      <c r="J15" s="116"/>
      <c r="K15" s="116"/>
      <c r="L15" s="116"/>
      <c r="M15" s="116"/>
      <c r="N15" s="116"/>
      <c r="O15" s="116"/>
    </row>
    <row r="16" spans="1:16" ht="24.95" customHeight="1" x14ac:dyDescent="0.15">
      <c r="A16" s="384" t="s">
        <v>169</v>
      </c>
      <c r="B16" s="384"/>
      <c r="C16" s="384"/>
      <c r="D16" s="384"/>
      <c r="E16" s="384"/>
      <c r="F16" s="384"/>
      <c r="G16" s="384"/>
      <c r="H16" s="384"/>
      <c r="I16" s="384"/>
      <c r="J16" s="384"/>
      <c r="K16" s="384"/>
      <c r="L16" s="384"/>
      <c r="M16" s="384"/>
      <c r="N16" s="384"/>
      <c r="O16" s="384"/>
      <c r="P16" s="122"/>
    </row>
    <row r="17" spans="1:16" ht="9.75" customHeight="1" x14ac:dyDescent="0.15">
      <c r="A17" s="380"/>
      <c r="B17" s="380"/>
      <c r="C17" s="380"/>
      <c r="D17" s="380"/>
      <c r="E17" s="380"/>
      <c r="F17" s="380"/>
      <c r="G17" s="380"/>
      <c r="H17" s="380"/>
      <c r="I17" s="380"/>
      <c r="J17" s="380"/>
      <c r="K17" s="380"/>
      <c r="L17" s="380"/>
      <c r="M17" s="380"/>
      <c r="N17" s="380"/>
      <c r="O17" s="380"/>
      <c r="P17" s="122"/>
    </row>
    <row r="18" spans="1:16" ht="24.95" customHeight="1" x14ac:dyDescent="0.15">
      <c r="A18" s="114"/>
      <c r="B18" s="117" t="s">
        <v>98</v>
      </c>
      <c r="C18" s="117"/>
      <c r="D18" s="117"/>
      <c r="E18" s="117"/>
      <c r="F18" s="117"/>
      <c r="G18" s="117"/>
      <c r="H18" s="119"/>
      <c r="I18" s="117"/>
      <c r="J18" s="117"/>
      <c r="K18" s="117"/>
      <c r="L18" s="117"/>
      <c r="M18" s="117"/>
      <c r="N18" s="117"/>
      <c r="O18" s="117"/>
    </row>
    <row r="19" spans="1:16" s="111" customFormat="1" ht="24.95" customHeight="1" x14ac:dyDescent="0.15">
      <c r="A19" s="115"/>
      <c r="B19" s="365" t="s">
        <v>122</v>
      </c>
      <c r="C19" s="366"/>
      <c r="D19" s="367"/>
      <c r="E19" s="368" t="s">
        <v>99</v>
      </c>
      <c r="F19" s="369"/>
      <c r="G19" s="369"/>
      <c r="H19" s="370"/>
      <c r="I19" s="371" t="s">
        <v>117</v>
      </c>
      <c r="J19" s="372"/>
      <c r="K19" s="372"/>
      <c r="L19" s="372"/>
      <c r="M19" s="372"/>
      <c r="N19" s="372"/>
      <c r="O19" s="373"/>
    </row>
    <row r="20" spans="1:16" ht="24.95" customHeight="1" x14ac:dyDescent="0.15">
      <c r="A20" s="114"/>
      <c r="B20" s="329" t="s">
        <v>120</v>
      </c>
      <c r="C20" s="330"/>
      <c r="D20" s="331"/>
      <c r="E20" s="332"/>
      <c r="F20" s="333"/>
      <c r="G20" s="333"/>
      <c r="H20" s="334"/>
      <c r="I20" s="329" t="s">
        <v>168</v>
      </c>
      <c r="J20" s="330"/>
      <c r="K20" s="330"/>
      <c r="L20" s="330"/>
      <c r="M20" s="330"/>
      <c r="N20" s="330"/>
      <c r="O20" s="331"/>
    </row>
    <row r="21" spans="1:16" ht="24.95" customHeight="1" x14ac:dyDescent="0.15">
      <c r="A21" s="114"/>
      <c r="B21" s="329" t="s">
        <v>100</v>
      </c>
      <c r="C21" s="330"/>
      <c r="D21" s="331"/>
      <c r="E21" s="332"/>
      <c r="F21" s="333"/>
      <c r="G21" s="333"/>
      <c r="H21" s="334"/>
      <c r="I21" s="329"/>
      <c r="J21" s="330"/>
      <c r="K21" s="330"/>
      <c r="L21" s="330"/>
      <c r="M21" s="330"/>
      <c r="N21" s="330"/>
      <c r="O21" s="331"/>
    </row>
    <row r="22" spans="1:16" ht="24.95" customHeight="1" x14ac:dyDescent="0.15">
      <c r="A22" s="114"/>
      <c r="B22" s="374" t="s">
        <v>121</v>
      </c>
      <c r="C22" s="375"/>
      <c r="D22" s="376"/>
      <c r="E22" s="377"/>
      <c r="F22" s="378"/>
      <c r="G22" s="378"/>
      <c r="H22" s="379"/>
      <c r="I22" s="329"/>
      <c r="J22" s="330"/>
      <c r="K22" s="330"/>
      <c r="L22" s="330"/>
      <c r="M22" s="330"/>
      <c r="N22" s="330"/>
      <c r="O22" s="331"/>
    </row>
    <row r="23" spans="1:16" ht="24.95" customHeight="1" x14ac:dyDescent="0.15">
      <c r="A23" s="114"/>
      <c r="B23" s="335" t="s">
        <v>63</v>
      </c>
      <c r="C23" s="336"/>
      <c r="D23" s="337"/>
      <c r="E23" s="338">
        <f>SUM(E20:H22)</f>
        <v>0</v>
      </c>
      <c r="F23" s="339"/>
      <c r="G23" s="339"/>
      <c r="H23" s="340"/>
      <c r="I23" s="116"/>
      <c r="J23" s="121"/>
      <c r="K23" s="121"/>
      <c r="L23" s="121"/>
      <c r="M23" s="121"/>
      <c r="N23" s="121"/>
      <c r="O23" s="121"/>
    </row>
    <row r="24" spans="1:16" ht="24.95" customHeight="1" x14ac:dyDescent="0.15">
      <c r="A24" s="114"/>
      <c r="B24" s="117"/>
      <c r="C24" s="117"/>
      <c r="D24" s="117"/>
      <c r="E24" s="117"/>
      <c r="F24" s="117"/>
      <c r="G24" s="117"/>
      <c r="H24" s="119"/>
      <c r="I24" s="117"/>
      <c r="J24" s="117"/>
      <c r="K24" s="117"/>
      <c r="L24" s="117"/>
      <c r="M24" s="117"/>
      <c r="N24" s="117"/>
      <c r="O24" s="117"/>
    </row>
    <row r="25" spans="1:16" ht="24.95" customHeight="1" x14ac:dyDescent="0.15">
      <c r="A25" s="114"/>
      <c r="B25" s="117" t="s">
        <v>102</v>
      </c>
      <c r="C25" s="117"/>
      <c r="D25" s="117"/>
      <c r="E25" s="117"/>
      <c r="F25" s="117"/>
      <c r="G25" s="117"/>
      <c r="H25" s="119"/>
      <c r="I25" s="117"/>
      <c r="J25" s="117"/>
      <c r="K25" s="117"/>
      <c r="L25" s="117"/>
      <c r="M25" s="117"/>
      <c r="N25" s="117"/>
      <c r="O25" s="117"/>
    </row>
    <row r="26" spans="1:16" s="111" customFormat="1" ht="24.95" customHeight="1" x14ac:dyDescent="0.15">
      <c r="A26" s="115"/>
      <c r="B26" s="365" t="s">
        <v>124</v>
      </c>
      <c r="C26" s="366"/>
      <c r="D26" s="367"/>
      <c r="E26" s="368" t="s">
        <v>99</v>
      </c>
      <c r="F26" s="369"/>
      <c r="G26" s="369"/>
      <c r="H26" s="370"/>
      <c r="I26" s="371" t="s">
        <v>117</v>
      </c>
      <c r="J26" s="372"/>
      <c r="K26" s="372"/>
      <c r="L26" s="372"/>
      <c r="M26" s="372"/>
      <c r="N26" s="372"/>
      <c r="O26" s="373"/>
    </row>
    <row r="27" spans="1:16" s="111" customFormat="1" ht="24.95" customHeight="1" x14ac:dyDescent="0.15">
      <c r="A27" s="115"/>
      <c r="B27" s="329" t="str">
        <f>IF(COUNTIF(E4,"*販路開拓*"),"ブース設営費","受  講  料")</f>
        <v>ブース設営費</v>
      </c>
      <c r="C27" s="330"/>
      <c r="D27" s="331"/>
      <c r="E27" s="332"/>
      <c r="F27" s="333"/>
      <c r="G27" s="333"/>
      <c r="H27" s="334"/>
      <c r="I27" s="362"/>
      <c r="J27" s="363"/>
      <c r="K27" s="363"/>
      <c r="L27" s="363"/>
      <c r="M27" s="363"/>
      <c r="N27" s="363"/>
      <c r="O27" s="364"/>
    </row>
    <row r="28" spans="1:16" s="111" customFormat="1" ht="24.95" customHeight="1" x14ac:dyDescent="0.15">
      <c r="A28" s="115"/>
      <c r="B28" s="329" t="str">
        <f>IF(COUNTIF(E4,"*中小企業大学校*"),"","物品搬送費")</f>
        <v>物品搬送費</v>
      </c>
      <c r="C28" s="330"/>
      <c r="D28" s="331"/>
      <c r="E28" s="332"/>
      <c r="F28" s="333"/>
      <c r="G28" s="333"/>
      <c r="H28" s="334"/>
      <c r="I28" s="329"/>
      <c r="J28" s="330"/>
      <c r="K28" s="330"/>
      <c r="L28" s="330"/>
      <c r="M28" s="330"/>
      <c r="N28" s="330"/>
      <c r="O28" s="331"/>
    </row>
    <row r="29" spans="1:16" s="111" customFormat="1" ht="24.95" customHeight="1" x14ac:dyDescent="0.15">
      <c r="A29" s="115"/>
      <c r="B29" s="329" t="str">
        <f>IF(COUNTIF(E4,"*中小企業大学校*"),"","電気使用料")</f>
        <v>電気使用料</v>
      </c>
      <c r="C29" s="330"/>
      <c r="D29" s="331"/>
      <c r="E29" s="332"/>
      <c r="F29" s="333"/>
      <c r="G29" s="333"/>
      <c r="H29" s="334"/>
      <c r="I29" s="329"/>
      <c r="J29" s="330"/>
      <c r="K29" s="330"/>
      <c r="L29" s="330"/>
      <c r="M29" s="330"/>
      <c r="N29" s="330"/>
      <c r="O29" s="331"/>
    </row>
    <row r="30" spans="1:16" s="111" customFormat="1" ht="24.95" customHeight="1" x14ac:dyDescent="0.15">
      <c r="A30" s="115"/>
      <c r="B30" s="341" t="str">
        <f>IF(COUNTIF(E4,"*中小企業大学校*"),"","参加者旅費")</f>
        <v>参加者旅費</v>
      </c>
      <c r="C30" s="342"/>
      <c r="D30" s="343"/>
      <c r="E30" s="350"/>
      <c r="F30" s="351"/>
      <c r="G30" s="351"/>
      <c r="H30" s="352"/>
      <c r="I30" s="341"/>
      <c r="J30" s="342"/>
      <c r="K30" s="342"/>
      <c r="L30" s="342"/>
      <c r="M30" s="342"/>
      <c r="N30" s="342"/>
      <c r="O30" s="343"/>
    </row>
    <row r="31" spans="1:16" s="111" customFormat="1" ht="24.95" customHeight="1" x14ac:dyDescent="0.15">
      <c r="A31" s="115"/>
      <c r="B31" s="344"/>
      <c r="C31" s="345"/>
      <c r="D31" s="346"/>
      <c r="E31" s="353"/>
      <c r="F31" s="354"/>
      <c r="G31" s="354"/>
      <c r="H31" s="355"/>
      <c r="I31" s="344"/>
      <c r="J31" s="345"/>
      <c r="K31" s="345"/>
      <c r="L31" s="345"/>
      <c r="M31" s="345"/>
      <c r="N31" s="345"/>
      <c r="O31" s="346"/>
    </row>
    <row r="32" spans="1:16" s="111" customFormat="1" ht="24.95" customHeight="1" x14ac:dyDescent="0.15">
      <c r="A32" s="115"/>
      <c r="B32" s="347"/>
      <c r="C32" s="348"/>
      <c r="D32" s="349"/>
      <c r="E32" s="356"/>
      <c r="F32" s="357"/>
      <c r="G32" s="357"/>
      <c r="H32" s="358"/>
      <c r="I32" s="359"/>
      <c r="J32" s="360"/>
      <c r="K32" s="360"/>
      <c r="L32" s="360"/>
      <c r="M32" s="360"/>
      <c r="N32" s="360"/>
      <c r="O32" s="361"/>
    </row>
    <row r="33" spans="1:15" ht="24.95" customHeight="1" x14ac:dyDescent="0.15">
      <c r="A33" s="114"/>
      <c r="B33" s="335" t="s">
        <v>103</v>
      </c>
      <c r="C33" s="336"/>
      <c r="D33" s="337"/>
      <c r="E33" s="338">
        <f>SUM(E27:H32)</f>
        <v>0</v>
      </c>
      <c r="F33" s="339"/>
      <c r="G33" s="339"/>
      <c r="H33" s="340"/>
      <c r="I33" s="120"/>
      <c r="J33" s="121"/>
      <c r="K33" s="121"/>
      <c r="L33" s="121"/>
      <c r="M33" s="121"/>
      <c r="N33" s="121"/>
      <c r="O33" s="121"/>
    </row>
    <row r="34" spans="1:15" ht="21" customHeight="1" x14ac:dyDescent="0.15"/>
    <row r="35" spans="1:15" ht="21" customHeight="1" x14ac:dyDescent="0.15"/>
  </sheetData>
  <mergeCells count="67">
    <mergeCell ref="A2:O2"/>
    <mergeCell ref="A3:O3"/>
    <mergeCell ref="B4:D4"/>
    <mergeCell ref="E4:O4"/>
    <mergeCell ref="B5:D5"/>
    <mergeCell ref="E5:I5"/>
    <mergeCell ref="J5:K5"/>
    <mergeCell ref="L5:O5"/>
    <mergeCell ref="B6:D6"/>
    <mergeCell ref="E6:I6"/>
    <mergeCell ref="J6:K6"/>
    <mergeCell ref="L6:O6"/>
    <mergeCell ref="B7:D7"/>
    <mergeCell ref="E7:I7"/>
    <mergeCell ref="J7:K7"/>
    <mergeCell ref="L7:O7"/>
    <mergeCell ref="B8:D8"/>
    <mergeCell ref="E8:O8"/>
    <mergeCell ref="B9:F9"/>
    <mergeCell ref="G9:I9"/>
    <mergeCell ref="J9:L9"/>
    <mergeCell ref="M9:O9"/>
    <mergeCell ref="B10:F10"/>
    <mergeCell ref="G10:I10"/>
    <mergeCell ref="J10:L10"/>
    <mergeCell ref="M10:O10"/>
    <mergeCell ref="B11:F11"/>
    <mergeCell ref="G11:I11"/>
    <mergeCell ref="J11:L11"/>
    <mergeCell ref="M11:O11"/>
    <mergeCell ref="B12:F12"/>
    <mergeCell ref="G12:I12"/>
    <mergeCell ref="J12:L12"/>
    <mergeCell ref="M12:O12"/>
    <mergeCell ref="A16:O16"/>
    <mergeCell ref="A17:O17"/>
    <mergeCell ref="B19:D19"/>
    <mergeCell ref="E19:H19"/>
    <mergeCell ref="I19:O19"/>
    <mergeCell ref="B20:D20"/>
    <mergeCell ref="E20:H20"/>
    <mergeCell ref="I20:O20"/>
    <mergeCell ref="B21:D21"/>
    <mergeCell ref="E21:H21"/>
    <mergeCell ref="I21:O21"/>
    <mergeCell ref="B22:D22"/>
    <mergeCell ref="E22:H22"/>
    <mergeCell ref="I22:O22"/>
    <mergeCell ref="B23:D23"/>
    <mergeCell ref="E23:H23"/>
    <mergeCell ref="B26:D26"/>
    <mergeCell ref="E26:H26"/>
    <mergeCell ref="I26:O26"/>
    <mergeCell ref="B27:D27"/>
    <mergeCell ref="E27:H27"/>
    <mergeCell ref="I27:O27"/>
    <mergeCell ref="B28:D28"/>
    <mergeCell ref="E28:H28"/>
    <mergeCell ref="I28:O28"/>
    <mergeCell ref="B29:D29"/>
    <mergeCell ref="E29:H29"/>
    <mergeCell ref="I29:O29"/>
    <mergeCell ref="B33:D33"/>
    <mergeCell ref="E33:H33"/>
    <mergeCell ref="B30:D32"/>
    <mergeCell ref="E30:H32"/>
    <mergeCell ref="I30:O32"/>
  </mergeCells>
  <phoneticPr fontId="3"/>
  <pageMargins left="0.55118110236220474" right="0.55118110236220474" top="0.98425196850393681" bottom="0.78740157480314965" header="0.51181102362204722" footer="0.51181102362204722"/>
  <pageSetup paperSize="9" orientation="portrait"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38"/>
  <sheetViews>
    <sheetView view="pageBreakPreview" topLeftCell="A4" zoomScaleSheetLayoutView="100" workbookViewId="0">
      <selection activeCell="H14" sqref="H14:K14"/>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95"/>
      <c r="K1" s="296"/>
      <c r="L1" s="94"/>
      <c r="M1" s="94"/>
    </row>
    <row r="2" spans="2:13" ht="21" customHeight="1" x14ac:dyDescent="0.15">
      <c r="B2" s="123" t="s">
        <v>18</v>
      </c>
      <c r="C2" s="128"/>
      <c r="D2" s="66"/>
      <c r="E2" s="78"/>
      <c r="F2" s="78"/>
      <c r="G2" s="78"/>
      <c r="H2" s="78"/>
      <c r="I2" s="78"/>
      <c r="J2" s="83"/>
      <c r="K2" s="86"/>
      <c r="L2" s="94"/>
      <c r="M2" s="94"/>
    </row>
    <row r="3" spans="2:13" ht="21" customHeight="1" x14ac:dyDescent="0.15">
      <c r="B3" s="64"/>
      <c r="C3" s="73"/>
      <c r="D3" s="67"/>
      <c r="E3" s="68"/>
      <c r="F3" s="68"/>
      <c r="G3" s="68"/>
      <c r="H3" s="68"/>
      <c r="I3" s="289" t="str">
        <f>入力画面!C6</f>
        <v>令和 　年 　月　 日</v>
      </c>
      <c r="J3" s="298"/>
      <c r="K3" s="299"/>
    </row>
    <row r="4" spans="2:13" ht="21" customHeight="1" x14ac:dyDescent="0.15">
      <c r="B4" s="64"/>
      <c r="C4" s="73"/>
      <c r="D4" s="289"/>
      <c r="E4" s="289"/>
      <c r="F4" s="289"/>
      <c r="G4" s="138"/>
      <c r="H4" s="138"/>
      <c r="I4" s="68"/>
      <c r="J4" s="68"/>
      <c r="K4" s="87"/>
    </row>
    <row r="5" spans="2:13" ht="21" customHeight="1" x14ac:dyDescent="0.15">
      <c r="B5" s="59"/>
      <c r="C5" s="68"/>
      <c r="D5" s="68"/>
      <c r="E5" s="68"/>
      <c r="F5" s="68"/>
      <c r="G5" s="68"/>
      <c r="H5" s="68"/>
      <c r="I5" s="68"/>
      <c r="J5" s="68"/>
      <c r="K5" s="87"/>
    </row>
    <row r="6" spans="2:13" ht="21" customHeight="1" x14ac:dyDescent="0.15">
      <c r="B6" s="59"/>
      <c r="C6" s="68"/>
      <c r="D6" s="68"/>
      <c r="E6" s="68"/>
      <c r="F6" s="68"/>
      <c r="G6" s="68"/>
      <c r="H6" s="68"/>
      <c r="I6" s="68"/>
      <c r="J6" s="68"/>
      <c r="K6" s="87"/>
    </row>
    <row r="7" spans="2:13" ht="21" customHeight="1" x14ac:dyDescent="0.2">
      <c r="B7" s="59"/>
      <c r="C7" s="68"/>
      <c r="D7" s="68"/>
      <c r="E7" s="68"/>
      <c r="F7" s="137" t="s">
        <v>170</v>
      </c>
      <c r="G7" s="68"/>
      <c r="H7" s="68"/>
      <c r="I7" s="68"/>
      <c r="J7" s="68"/>
      <c r="K7" s="87"/>
    </row>
    <row r="8" spans="2:13" s="58" customFormat="1" ht="21" customHeight="1" x14ac:dyDescent="0.15">
      <c r="B8" s="63"/>
      <c r="C8" s="72"/>
      <c r="D8" s="73"/>
      <c r="E8" s="73"/>
      <c r="K8" s="92"/>
    </row>
    <row r="9" spans="2:13" s="58" customFormat="1" ht="21" customHeight="1" x14ac:dyDescent="0.15">
      <c r="B9" s="62"/>
      <c r="C9" s="71"/>
      <c r="D9" s="76"/>
      <c r="E9" s="76"/>
      <c r="F9" s="286"/>
      <c r="G9" s="286"/>
      <c r="H9" s="76"/>
      <c r="I9" s="76"/>
      <c r="J9" s="76"/>
      <c r="K9" s="91"/>
    </row>
    <row r="10" spans="2:13" ht="21" customHeight="1" x14ac:dyDescent="0.15">
      <c r="B10" s="59"/>
      <c r="C10" s="68"/>
      <c r="D10" s="68"/>
      <c r="E10" s="68"/>
      <c r="F10" s="68"/>
      <c r="G10" s="68"/>
      <c r="H10" s="68"/>
      <c r="I10" s="68"/>
      <c r="J10" s="68"/>
      <c r="K10" s="88"/>
      <c r="L10" s="85"/>
      <c r="M10" s="85"/>
    </row>
    <row r="11" spans="2:13" ht="21" customHeight="1" x14ac:dyDescent="0.15">
      <c r="B11" s="60" t="s">
        <v>258</v>
      </c>
      <c r="C11" s="70"/>
      <c r="D11" s="70"/>
      <c r="E11" s="70"/>
      <c r="F11" s="68"/>
      <c r="G11" s="68"/>
      <c r="H11" s="68"/>
      <c r="I11" s="68"/>
      <c r="J11" s="68"/>
      <c r="K11" s="88"/>
      <c r="L11" s="85"/>
      <c r="M11" s="85"/>
    </row>
    <row r="12" spans="2:13" ht="21" customHeight="1" x14ac:dyDescent="0.15">
      <c r="B12" s="60"/>
      <c r="C12" s="70"/>
      <c r="D12" s="70"/>
      <c r="E12" s="70"/>
      <c r="F12" s="68"/>
      <c r="G12" s="68"/>
      <c r="H12" s="68"/>
      <c r="I12" s="68"/>
      <c r="J12" s="68"/>
      <c r="K12" s="88"/>
      <c r="L12" s="85"/>
      <c r="M12" s="85"/>
    </row>
    <row r="13" spans="2:13" ht="21" customHeight="1" x14ac:dyDescent="0.15">
      <c r="B13" s="59"/>
      <c r="C13" s="68"/>
      <c r="D13" s="68"/>
      <c r="E13" s="68"/>
      <c r="F13" s="68"/>
      <c r="G13" s="73" t="s">
        <v>32</v>
      </c>
      <c r="H13" s="285" t="str">
        <f>"  "&amp;入力画面!C12</f>
        <v xml:space="preserve">  延岡市○○</v>
      </c>
      <c r="I13" s="285"/>
      <c r="J13" s="285"/>
      <c r="K13" s="301"/>
      <c r="L13" s="85"/>
      <c r="M13" s="85"/>
    </row>
    <row r="14" spans="2:13" ht="21" customHeight="1" x14ac:dyDescent="0.15">
      <c r="B14" s="59"/>
      <c r="C14" s="68"/>
      <c r="D14" s="68"/>
      <c r="E14" s="68"/>
      <c r="F14" s="68"/>
      <c r="G14" s="73" t="s">
        <v>31</v>
      </c>
      <c r="H14" s="285" t="str">
        <f>"  "&amp;入力画面!C8</f>
        <v xml:space="preserve">  ■■株式会社</v>
      </c>
      <c r="I14" s="285"/>
      <c r="J14" s="285"/>
      <c r="K14" s="301"/>
    </row>
    <row r="15" spans="2:13" ht="21" customHeight="1" x14ac:dyDescent="0.15">
      <c r="B15" s="59"/>
      <c r="C15" s="68"/>
      <c r="D15" s="68"/>
      <c r="E15" s="68"/>
      <c r="F15" s="69"/>
      <c r="G15" s="73"/>
      <c r="H15" s="285" t="str">
        <f>"  "&amp;入力画面!C10</f>
        <v xml:space="preserve">  代表取締役 〇〇</v>
      </c>
      <c r="I15" s="285"/>
      <c r="J15" s="285"/>
      <c r="K15" s="89"/>
    </row>
    <row r="16" spans="2:13" s="58" customFormat="1" ht="21" customHeight="1" x14ac:dyDescent="0.15">
      <c r="B16" s="61"/>
      <c r="C16" s="76"/>
      <c r="D16" s="76"/>
      <c r="E16" s="76"/>
      <c r="F16" s="76"/>
      <c r="G16" s="76"/>
      <c r="H16" s="76"/>
      <c r="I16" s="76"/>
      <c r="J16" s="76"/>
      <c r="K16" s="90"/>
    </row>
    <row r="17" spans="2:13" s="58" customFormat="1" ht="21" customHeight="1" x14ac:dyDescent="0.15">
      <c r="B17" s="62"/>
      <c r="C17" s="71"/>
      <c r="D17" s="76"/>
      <c r="E17" s="76"/>
      <c r="F17" s="76"/>
      <c r="G17" s="76"/>
      <c r="H17" s="76"/>
      <c r="I17" s="76"/>
      <c r="J17" s="76"/>
      <c r="K17" s="91"/>
    </row>
    <row r="18" spans="2:13" s="58" customFormat="1" ht="21" customHeight="1" x14ac:dyDescent="0.15">
      <c r="B18" s="62"/>
      <c r="C18" s="71"/>
      <c r="D18" s="76"/>
      <c r="E18" s="76"/>
      <c r="F18" s="76"/>
      <c r="G18" s="76"/>
      <c r="H18" s="76"/>
      <c r="I18" s="76"/>
      <c r="J18" s="76"/>
      <c r="K18" s="91"/>
    </row>
    <row r="19" spans="2:13" ht="21" customHeight="1" x14ac:dyDescent="0.15">
      <c r="B19" s="59"/>
      <c r="C19" s="68"/>
      <c r="D19" s="68"/>
      <c r="E19" s="68"/>
      <c r="F19" s="79"/>
      <c r="G19" s="68"/>
      <c r="H19" s="68"/>
      <c r="I19" s="68"/>
      <c r="J19" s="68"/>
      <c r="K19" s="87"/>
    </row>
    <row r="20" spans="2:13" ht="16.5" customHeight="1" x14ac:dyDescent="0.15">
      <c r="B20" s="124"/>
      <c r="C20" s="73" t="str">
        <f>"  "&amp;入力画面!J4&amp;"付 延工第"&amp;入力画面!J6&amp;"号で補助金等の交付の決定を受けた"</f>
        <v xml:space="preserve">  令和　　年 　　月 　　日付 延工第号で補助金等の交付の決定を受けた</v>
      </c>
      <c r="D20" s="131"/>
      <c r="E20" s="76"/>
      <c r="F20" s="76"/>
      <c r="G20" s="76"/>
      <c r="H20" s="76"/>
      <c r="I20" s="76"/>
      <c r="J20" s="76"/>
      <c r="K20" s="90"/>
      <c r="L20" s="95"/>
      <c r="M20" s="95"/>
    </row>
    <row r="21" spans="2:13" s="58" customFormat="1" ht="21" customHeight="1" x14ac:dyDescent="0.15">
      <c r="B21" s="61"/>
      <c r="C21" s="293" t="str">
        <f>"延岡市中小企業"&amp;""&amp;入力画面!C14&amp;"について事業が完了しましたので、延岡市補助金等の交付に関する規則第12条第１項の規定に基づいて実績を報告します。"</f>
        <v>延岡市中小企業販路開拓支援事業（展示会）【県外】）について事業が完了しましたので、延岡市補助金等の交付に関する規則第12条第１項の規定に基づいて実績を報告します。</v>
      </c>
      <c r="D21" s="293"/>
      <c r="E21" s="293"/>
      <c r="F21" s="293"/>
      <c r="G21" s="293"/>
      <c r="H21" s="293"/>
      <c r="I21" s="293"/>
      <c r="J21" s="293"/>
      <c r="K21" s="140"/>
    </row>
    <row r="22" spans="2:13" s="58" customFormat="1" ht="21" customHeight="1" x14ac:dyDescent="0.15">
      <c r="B22" s="62"/>
      <c r="C22" s="293"/>
      <c r="D22" s="293"/>
      <c r="E22" s="293"/>
      <c r="F22" s="293"/>
      <c r="G22" s="293"/>
      <c r="H22" s="293"/>
      <c r="I22" s="293"/>
      <c r="J22" s="293"/>
      <c r="K22" s="91"/>
    </row>
    <row r="23" spans="2:13" s="58" customFormat="1" ht="21" customHeight="1" x14ac:dyDescent="0.15">
      <c r="B23" s="64"/>
      <c r="C23" s="293"/>
      <c r="D23" s="293"/>
      <c r="E23" s="293"/>
      <c r="F23" s="293"/>
      <c r="G23" s="293"/>
      <c r="H23" s="293"/>
      <c r="I23" s="293"/>
      <c r="J23" s="293"/>
      <c r="K23" s="92"/>
    </row>
    <row r="24" spans="2:13" s="58" customFormat="1" ht="21" customHeight="1" x14ac:dyDescent="0.15">
      <c r="B24" s="63"/>
      <c r="C24" s="72"/>
      <c r="D24" s="73"/>
      <c r="E24" s="73"/>
      <c r="K24" s="92"/>
    </row>
    <row r="25" spans="2:13" ht="21" customHeight="1" x14ac:dyDescent="0.15">
      <c r="B25" s="392" t="s">
        <v>171</v>
      </c>
      <c r="C25" s="393"/>
      <c r="D25" s="393"/>
      <c r="E25" s="393"/>
      <c r="F25" s="393"/>
      <c r="G25" s="393"/>
      <c r="H25" s="393"/>
      <c r="I25" s="393"/>
      <c r="J25" s="393"/>
      <c r="K25" s="394"/>
      <c r="L25" s="85"/>
      <c r="M25" s="85"/>
    </row>
    <row r="26" spans="2:13" ht="21" customHeight="1" x14ac:dyDescent="0.15">
      <c r="B26" s="64"/>
      <c r="C26" s="73"/>
      <c r="E26" s="73"/>
      <c r="F26" s="134"/>
      <c r="G26" s="134"/>
      <c r="H26" s="134"/>
      <c r="I26" s="134"/>
      <c r="J26" s="134"/>
      <c r="K26" s="92"/>
    </row>
    <row r="27" spans="2:13" ht="21" customHeight="1" x14ac:dyDescent="0.15">
      <c r="B27" s="125"/>
      <c r="C27" s="70" t="s">
        <v>123</v>
      </c>
      <c r="D27" s="73"/>
      <c r="E27" s="73"/>
      <c r="F27" s="134"/>
      <c r="G27" s="134"/>
      <c r="H27" s="134"/>
      <c r="I27" s="134"/>
      <c r="J27" s="134"/>
      <c r="K27" s="92"/>
    </row>
    <row r="28" spans="2:13" ht="21" customHeight="1" x14ac:dyDescent="0.15">
      <c r="B28" s="64"/>
      <c r="C28" s="294" t="str">
        <f>入力画面!G4</f>
        <v/>
      </c>
      <c r="D28" s="294"/>
      <c r="E28" s="73" t="s">
        <v>200</v>
      </c>
      <c r="F28" s="133"/>
      <c r="G28" s="132"/>
      <c r="H28" s="132"/>
      <c r="I28" s="132"/>
      <c r="J28" s="132"/>
      <c r="K28" s="92"/>
    </row>
    <row r="29" spans="2:13" ht="21" customHeight="1" x14ac:dyDescent="0.15">
      <c r="B29" s="126"/>
      <c r="C29" s="70" t="s">
        <v>74</v>
      </c>
      <c r="D29" s="132"/>
      <c r="E29" s="132"/>
      <c r="F29" s="132"/>
      <c r="G29" s="132"/>
      <c r="H29" s="132"/>
      <c r="I29" s="132"/>
      <c r="J29" s="132"/>
      <c r="K29" s="141"/>
      <c r="L29" s="85"/>
      <c r="M29" s="85"/>
    </row>
    <row r="30" spans="2:13" ht="37.5" customHeight="1" x14ac:dyDescent="0.15">
      <c r="B30" s="64"/>
      <c r="C30" s="70"/>
      <c r="D30" s="292" t="str">
        <f>VLOOKUP(入力画面!C14,データ!A2:B10,2,FALSE)</f>
        <v>企業見本市（○○○○）への出展・参加を通じて、本市工業の技術製品のＰＲ及び新販路の開拓を行う。</v>
      </c>
      <c r="E30" s="292"/>
      <c r="F30" s="292"/>
      <c r="G30" s="292"/>
      <c r="H30" s="292"/>
      <c r="I30" s="292"/>
      <c r="J30" s="292"/>
      <c r="K30" s="92"/>
    </row>
    <row r="31" spans="2:13" ht="21" customHeight="1" x14ac:dyDescent="0.15">
      <c r="B31" s="125"/>
      <c r="C31" s="70" t="s">
        <v>172</v>
      </c>
      <c r="D31" s="73"/>
      <c r="E31" s="73"/>
      <c r="F31" s="134"/>
      <c r="G31" s="134"/>
      <c r="H31" s="134"/>
      <c r="I31" s="134"/>
      <c r="J31" s="134"/>
      <c r="K31" s="92"/>
    </row>
    <row r="32" spans="2:13" ht="21" customHeight="1" x14ac:dyDescent="0.15">
      <c r="B32" s="64"/>
      <c r="C32" s="81"/>
      <c r="D32" s="133" t="str">
        <f>入力画面!G10</f>
        <v>令和7年　　月　　日</v>
      </c>
      <c r="E32" s="136"/>
      <c r="F32" s="67"/>
      <c r="G32" s="133" t="s">
        <v>50</v>
      </c>
      <c r="H32" s="139" t="str">
        <f>入力画面!$G$12</f>
        <v>令和7年　　月　　日</v>
      </c>
      <c r="I32" s="133"/>
      <c r="J32" s="133"/>
      <c r="K32" s="92"/>
    </row>
    <row r="33" spans="2:13" ht="21" customHeight="1" x14ac:dyDescent="0.15">
      <c r="B33" s="64"/>
      <c r="C33" s="70" t="s">
        <v>161</v>
      </c>
      <c r="D33" s="73"/>
      <c r="E33" s="73"/>
      <c r="F33" s="134"/>
      <c r="G33" s="134"/>
      <c r="H33" s="134"/>
      <c r="I33" s="134"/>
      <c r="J33" s="134"/>
      <c r="K33" s="92"/>
    </row>
    <row r="34" spans="2:13" ht="21" customHeight="1" x14ac:dyDescent="0.15">
      <c r="B34" s="125"/>
      <c r="C34" s="290">
        <f>入力画面!G6</f>
        <v>0</v>
      </c>
      <c r="D34" s="290"/>
      <c r="E34" s="291">
        <f>入力画面!G8</f>
        <v>0</v>
      </c>
      <c r="F34" s="291"/>
      <c r="H34" s="73"/>
      <c r="I34" s="134"/>
      <c r="J34" s="134"/>
      <c r="K34" s="92"/>
    </row>
    <row r="35" spans="2:13" ht="21" customHeight="1" x14ac:dyDescent="0.15">
      <c r="B35" s="126"/>
      <c r="C35" s="129"/>
      <c r="D35" s="73"/>
      <c r="E35" s="73"/>
      <c r="F35" s="73"/>
      <c r="G35" s="134"/>
      <c r="H35" s="134"/>
      <c r="I35" s="134"/>
      <c r="J35" s="134"/>
      <c r="K35" s="92"/>
    </row>
    <row r="36" spans="2:13" ht="21" customHeight="1" x14ac:dyDescent="0.15">
      <c r="B36" s="126"/>
      <c r="C36" s="129"/>
      <c r="D36" s="134"/>
      <c r="E36" s="134"/>
      <c r="F36" s="134"/>
      <c r="G36" s="134"/>
      <c r="H36" s="134"/>
      <c r="I36" s="134"/>
      <c r="J36" s="134"/>
      <c r="K36" s="141"/>
      <c r="L36" s="85"/>
      <c r="M36" s="85"/>
    </row>
    <row r="37" spans="2:13" ht="21" customHeight="1" x14ac:dyDescent="0.15">
      <c r="B37" s="127"/>
      <c r="C37" s="130"/>
      <c r="D37" s="135"/>
      <c r="E37" s="135"/>
      <c r="F37" s="135"/>
      <c r="G37" s="135"/>
      <c r="H37" s="135"/>
      <c r="I37" s="135"/>
      <c r="J37" s="135"/>
      <c r="K37" s="142"/>
      <c r="L37" s="85"/>
      <c r="M37" s="85"/>
    </row>
    <row r="38" spans="2:13" ht="18" customHeight="1" x14ac:dyDescent="0.15">
      <c r="B38" s="57" t="s">
        <v>189</v>
      </c>
    </row>
  </sheetData>
  <mergeCells count="13">
    <mergeCell ref="J1:K1"/>
    <mergeCell ref="I3:K3"/>
    <mergeCell ref="D4:F4"/>
    <mergeCell ref="F9:G9"/>
    <mergeCell ref="H13:K13"/>
    <mergeCell ref="H14:K14"/>
    <mergeCell ref="H15:J15"/>
    <mergeCell ref="B25:K25"/>
    <mergeCell ref="D30:J30"/>
    <mergeCell ref="C34:D34"/>
    <mergeCell ref="E34:F34"/>
    <mergeCell ref="C21:J23"/>
    <mergeCell ref="C28:D28"/>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1:M40"/>
  <sheetViews>
    <sheetView view="pageBreakPreview" zoomScaleSheetLayoutView="100" workbookViewId="0">
      <selection activeCell="J19" sqref="J19"/>
    </sheetView>
  </sheetViews>
  <sheetFormatPr defaultRowHeight="13.5" x14ac:dyDescent="0.15"/>
  <cols>
    <col min="1" max="1" width="2.125" style="57" customWidth="1"/>
    <col min="2" max="9" width="9" style="57" customWidth="1"/>
    <col min="10" max="10" width="9.125" style="57" customWidth="1"/>
    <col min="11" max="11" width="8.5" style="57" bestFit="1" customWidth="1"/>
    <col min="12" max="12" width="2.625" style="57" customWidth="1"/>
    <col min="13" max="13" width="8.5" style="57" customWidth="1"/>
    <col min="14" max="14" width="9" style="57" customWidth="1"/>
    <col min="15" max="16384" width="9" style="57"/>
  </cols>
  <sheetData>
    <row r="1" spans="2:13" ht="12" customHeight="1" x14ac:dyDescent="0.15">
      <c r="J1" s="295"/>
      <c r="K1" s="296"/>
      <c r="L1" s="94"/>
      <c r="M1" s="94"/>
    </row>
    <row r="2" spans="2:13" ht="21" customHeight="1" x14ac:dyDescent="0.15">
      <c r="B2" s="302" t="s">
        <v>173</v>
      </c>
      <c r="C2" s="303"/>
      <c r="D2" s="66"/>
      <c r="E2" s="78"/>
      <c r="F2" s="78"/>
      <c r="G2" s="78"/>
      <c r="H2" s="78"/>
      <c r="I2" s="78"/>
      <c r="J2" s="83"/>
      <c r="K2" s="86"/>
      <c r="L2" s="94"/>
      <c r="M2" s="94"/>
    </row>
    <row r="3" spans="2:13" ht="21" customHeight="1" x14ac:dyDescent="0.15">
      <c r="B3" s="304"/>
      <c r="C3" s="305"/>
      <c r="D3" s="67"/>
      <c r="E3" s="68"/>
      <c r="F3" s="68"/>
      <c r="G3" s="68"/>
      <c r="H3" s="68"/>
      <c r="I3" s="289" t="str">
        <f>入力画面!C6</f>
        <v>令和 　年 　月　 日</v>
      </c>
      <c r="J3" s="298"/>
      <c r="K3" s="299"/>
    </row>
    <row r="4" spans="2:13" ht="21" customHeight="1" x14ac:dyDescent="0.15">
      <c r="B4" s="59"/>
      <c r="C4" s="68"/>
      <c r="D4" s="68"/>
      <c r="E4" s="68"/>
      <c r="F4" s="68"/>
      <c r="G4" s="68"/>
      <c r="H4" s="68"/>
      <c r="I4" s="68"/>
      <c r="J4" s="68"/>
      <c r="K4" s="87"/>
    </row>
    <row r="5" spans="2:13" ht="21" customHeight="1" x14ac:dyDescent="0.15">
      <c r="B5" s="59"/>
      <c r="C5" s="68"/>
      <c r="D5" s="68"/>
      <c r="E5" s="68"/>
      <c r="F5" s="68"/>
      <c r="G5" s="68"/>
      <c r="H5" s="68"/>
      <c r="I5" s="68"/>
      <c r="J5" s="68"/>
      <c r="K5" s="87"/>
    </row>
    <row r="6" spans="2:13" ht="21" customHeight="1" x14ac:dyDescent="0.2">
      <c r="B6" s="59"/>
      <c r="C6" s="68"/>
      <c r="D6" s="68"/>
      <c r="E6" s="68"/>
      <c r="F6" s="137" t="s">
        <v>97</v>
      </c>
      <c r="G6" s="68"/>
      <c r="H6" s="68"/>
      <c r="I6" s="68"/>
      <c r="J6" s="68"/>
      <c r="K6" s="87"/>
    </row>
    <row r="7" spans="2:13" ht="21" customHeight="1" x14ac:dyDescent="0.15">
      <c r="B7" s="59"/>
      <c r="C7" s="68"/>
      <c r="D7" s="68"/>
      <c r="E7" s="68"/>
      <c r="F7" s="68"/>
      <c r="G7" s="68"/>
      <c r="H7" s="68"/>
      <c r="I7" s="68"/>
      <c r="J7" s="68"/>
      <c r="K7" s="88"/>
      <c r="L7" s="85"/>
      <c r="M7" s="85"/>
    </row>
    <row r="8" spans="2:13" ht="21" customHeight="1" x14ac:dyDescent="0.15">
      <c r="B8" s="306" t="s">
        <v>258</v>
      </c>
      <c r="C8" s="298"/>
      <c r="D8" s="298"/>
      <c r="E8" s="298"/>
      <c r="F8" s="68"/>
      <c r="G8" s="68"/>
      <c r="H8" s="68"/>
      <c r="I8" s="68"/>
      <c r="J8" s="68"/>
      <c r="K8" s="88"/>
      <c r="L8" s="85"/>
      <c r="M8" s="85"/>
    </row>
    <row r="9" spans="2:13" ht="21" customHeight="1" x14ac:dyDescent="0.15">
      <c r="B9" s="306"/>
      <c r="C9" s="298"/>
      <c r="D9" s="298"/>
      <c r="E9" s="298"/>
      <c r="F9" s="68"/>
      <c r="G9" s="68"/>
      <c r="H9" s="68"/>
      <c r="I9" s="68"/>
      <c r="J9" s="68"/>
      <c r="K9" s="88"/>
      <c r="L9" s="85"/>
      <c r="M9" s="85"/>
    </row>
    <row r="10" spans="2:13" ht="21" customHeight="1" x14ac:dyDescent="0.15">
      <c r="B10" s="59"/>
      <c r="C10" s="68"/>
      <c r="D10" s="68"/>
      <c r="E10" s="68"/>
      <c r="F10" s="68"/>
      <c r="G10" s="73" t="s">
        <v>32</v>
      </c>
      <c r="H10" s="285" t="str">
        <f>"  "&amp;入力画面!C12</f>
        <v xml:space="preserve">  延岡市○○</v>
      </c>
      <c r="I10" s="285"/>
      <c r="J10" s="285"/>
      <c r="K10" s="301"/>
      <c r="L10" s="85"/>
      <c r="M10" s="85"/>
    </row>
    <row r="11" spans="2:13" ht="21" customHeight="1" x14ac:dyDescent="0.15">
      <c r="B11" s="59"/>
      <c r="C11" s="68"/>
      <c r="D11" s="68"/>
      <c r="E11" s="68"/>
      <c r="F11" s="68"/>
      <c r="G11" s="73" t="s">
        <v>31</v>
      </c>
      <c r="H11" s="285" t="str">
        <f>"  "&amp;入力画面!C8</f>
        <v xml:space="preserve">  ■■株式会社</v>
      </c>
      <c r="I11" s="285"/>
      <c r="J11" s="285"/>
      <c r="K11" s="301"/>
    </row>
    <row r="12" spans="2:13" ht="21" customHeight="1" x14ac:dyDescent="0.15">
      <c r="B12" s="59"/>
      <c r="C12" s="68"/>
      <c r="D12" s="68"/>
      <c r="E12" s="68"/>
      <c r="F12" s="69"/>
      <c r="G12" s="73"/>
      <c r="H12" s="285" t="str">
        <f>"  "&amp;入力画面!C10</f>
        <v xml:space="preserve">  代表取締役 〇〇</v>
      </c>
      <c r="I12" s="285"/>
      <c r="J12" s="285"/>
      <c r="K12" s="89"/>
    </row>
    <row r="13" spans="2:13" ht="21" customHeight="1" x14ac:dyDescent="0.15">
      <c r="B13" s="59"/>
      <c r="C13" s="68"/>
      <c r="D13" s="68"/>
      <c r="E13" s="68"/>
      <c r="F13" s="79"/>
      <c r="G13" s="68"/>
      <c r="H13" s="68"/>
      <c r="I13" s="68"/>
      <c r="J13" s="68"/>
      <c r="K13" s="87"/>
    </row>
    <row r="14" spans="2:13" ht="20.25" customHeight="1" x14ac:dyDescent="0.15">
      <c r="B14" s="61"/>
      <c r="C14" s="72"/>
      <c r="D14" s="72"/>
      <c r="E14" s="76"/>
      <c r="F14" s="76"/>
      <c r="G14" s="76"/>
      <c r="H14" s="76"/>
      <c r="I14" s="76"/>
      <c r="J14" s="76"/>
      <c r="K14" s="90"/>
      <c r="L14" s="95"/>
      <c r="M14" s="95"/>
    </row>
    <row r="15" spans="2:13" s="58" customFormat="1" ht="15.75" customHeight="1" x14ac:dyDescent="0.15">
      <c r="B15" s="64" t="str">
        <f>"　       　"&amp;入力画面!J4&amp;"付 延工第"&amp;入力画面!J6&amp;"号で補助金等の交付の決定を受けた"</f>
        <v>　       　令和　　年 　　月 　　日付 延工第号で補助金等の交付の決定を受けた</v>
      </c>
      <c r="C15" s="132"/>
      <c r="D15" s="76"/>
      <c r="E15" s="76"/>
      <c r="F15" s="76"/>
      <c r="G15" s="76"/>
      <c r="H15" s="76"/>
      <c r="I15" s="76"/>
      <c r="J15" s="76"/>
      <c r="K15" s="90"/>
    </row>
    <row r="16" spans="2:13" s="58" customFormat="1" ht="31.5" customHeight="1" x14ac:dyDescent="0.15">
      <c r="B16" s="126"/>
      <c r="C16" s="293" t="str">
        <f>"延岡市中小企業"&amp;""&amp;入力画面!$C$14&amp;"について、延岡市補助金等の交付に関する規則第15条の規定に基づいて補助金等の交付を請求します。"</f>
        <v>延岡市中小企業販路開拓支援事業（展示会）【県外】）について、延岡市補助金等の交付に関する規則第15条の規定に基づいて補助金等の交付を請求します。</v>
      </c>
      <c r="D16" s="293"/>
      <c r="E16" s="293"/>
      <c r="F16" s="293"/>
      <c r="G16" s="293"/>
      <c r="H16" s="293"/>
      <c r="I16" s="293"/>
      <c r="J16" s="293"/>
      <c r="K16" s="90"/>
    </row>
    <row r="17" spans="2:13" s="58" customFormat="1" ht="33.75" customHeight="1" x14ac:dyDescent="0.15">
      <c r="B17" s="60" t="s">
        <v>174</v>
      </c>
      <c r="C17" s="293"/>
      <c r="D17" s="293"/>
      <c r="E17" s="293"/>
      <c r="F17" s="293"/>
      <c r="G17" s="293"/>
      <c r="H17" s="293"/>
      <c r="I17" s="293"/>
      <c r="J17" s="293"/>
      <c r="K17" s="91"/>
    </row>
    <row r="18" spans="2:13" s="58" customFormat="1" ht="15" customHeight="1" x14ac:dyDescent="0.15">
      <c r="B18" s="60" t="s">
        <v>175</v>
      </c>
      <c r="C18" s="71"/>
      <c r="D18" s="76"/>
      <c r="E18" s="76"/>
      <c r="H18" s="76"/>
      <c r="I18" s="76"/>
      <c r="J18" s="76"/>
      <c r="K18" s="91"/>
    </row>
    <row r="19" spans="2:13" s="58" customFormat="1" ht="21" customHeight="1" x14ac:dyDescent="0.15">
      <c r="B19" s="60"/>
      <c r="C19" s="71"/>
      <c r="D19" s="76"/>
      <c r="E19" s="76"/>
      <c r="F19" s="395" t="s">
        <v>6</v>
      </c>
      <c r="G19" s="395"/>
      <c r="H19" s="76"/>
      <c r="I19" s="76"/>
      <c r="J19" s="76"/>
      <c r="K19" s="91"/>
    </row>
    <row r="20" spans="2:13" s="58" customFormat="1" ht="12.75" customHeight="1" x14ac:dyDescent="0.15">
      <c r="B20" s="62"/>
      <c r="C20" s="71"/>
      <c r="D20" s="76"/>
      <c r="E20" s="76"/>
      <c r="F20" s="76"/>
      <c r="G20" s="76"/>
      <c r="H20" s="76"/>
      <c r="I20" s="76"/>
      <c r="J20" s="76"/>
      <c r="K20" s="91"/>
    </row>
    <row r="21" spans="2:13" s="58" customFormat="1" ht="21" customHeight="1" x14ac:dyDescent="0.15">
      <c r="B21" s="143" t="s">
        <v>28</v>
      </c>
      <c r="C21" s="148" t="s">
        <v>22</v>
      </c>
      <c r="D21" s="148"/>
      <c r="E21" s="73"/>
      <c r="K21" s="92"/>
    </row>
    <row r="22" spans="2:13" ht="21" customHeight="1" x14ac:dyDescent="0.15">
      <c r="B22" s="144"/>
      <c r="C22" s="148"/>
      <c r="D22" s="294" t="str">
        <f>入力画面!G4</f>
        <v/>
      </c>
      <c r="E22" s="294"/>
      <c r="F22" s="73" t="s">
        <v>200</v>
      </c>
      <c r="G22" s="133"/>
      <c r="H22" s="133"/>
      <c r="I22" s="134"/>
      <c r="J22" s="68"/>
      <c r="K22" s="87"/>
    </row>
    <row r="23" spans="2:13" s="58" customFormat="1" ht="21" customHeight="1" x14ac:dyDescent="0.15">
      <c r="B23" s="143" t="s">
        <v>34</v>
      </c>
      <c r="C23" s="148" t="s">
        <v>20</v>
      </c>
      <c r="D23" s="148"/>
      <c r="E23" s="72"/>
      <c r="F23" s="97"/>
      <c r="K23" s="92"/>
    </row>
    <row r="24" spans="2:13" ht="21" customHeight="1" x14ac:dyDescent="0.15">
      <c r="B24" s="145"/>
      <c r="C24" s="149"/>
      <c r="D24" s="148"/>
      <c r="E24" s="72" t="str">
        <f>"延岡市中小企業"&amp;入力画面!C14</f>
        <v>延岡市中小企業販路開拓支援事業（展示会）【県外】）</v>
      </c>
      <c r="F24" s="72"/>
      <c r="G24" s="72"/>
      <c r="H24" s="72"/>
      <c r="I24" s="72"/>
      <c r="J24" s="68"/>
      <c r="K24" s="88"/>
      <c r="L24" s="85"/>
      <c r="M24" s="85"/>
    </row>
    <row r="25" spans="2:13" ht="21" customHeight="1" x14ac:dyDescent="0.15">
      <c r="B25" s="143" t="s">
        <v>36</v>
      </c>
      <c r="C25" s="148" t="s">
        <v>29</v>
      </c>
      <c r="D25" s="148"/>
      <c r="E25" s="72"/>
      <c r="F25" s="97"/>
      <c r="G25" s="134"/>
      <c r="H25" s="134"/>
      <c r="I25" s="134"/>
      <c r="J25" s="68"/>
      <c r="K25" s="87"/>
    </row>
    <row r="26" spans="2:13" ht="21" customHeight="1" x14ac:dyDescent="0.15">
      <c r="B26" s="144"/>
      <c r="C26" s="150"/>
      <c r="D26" s="294">
        <f>入力画面!G6</f>
        <v>0</v>
      </c>
      <c r="E26" s="294"/>
      <c r="F26" s="73" t="s">
        <v>200</v>
      </c>
      <c r="G26" s="132"/>
      <c r="H26" s="132"/>
      <c r="I26" s="132"/>
      <c r="J26" s="76"/>
      <c r="K26" s="87"/>
    </row>
    <row r="27" spans="2:13" ht="21" customHeight="1" x14ac:dyDescent="0.15">
      <c r="B27" s="143" t="s">
        <v>14</v>
      </c>
      <c r="C27" s="148" t="s">
        <v>15</v>
      </c>
      <c r="D27" s="148"/>
      <c r="E27" s="72"/>
      <c r="F27" s="97"/>
      <c r="G27" s="134"/>
      <c r="H27" s="134"/>
      <c r="I27" s="134"/>
      <c r="J27" s="68"/>
      <c r="K27" s="87"/>
    </row>
    <row r="28" spans="2:13" ht="21" customHeight="1" x14ac:dyDescent="0.15">
      <c r="B28" s="144"/>
      <c r="C28" s="151"/>
      <c r="D28" s="138"/>
      <c r="E28" s="156" t="str">
        <f>入力画面!G10</f>
        <v>令和7年　　月　　日</v>
      </c>
      <c r="F28" s="160"/>
      <c r="G28" s="133"/>
      <c r="H28" s="133"/>
      <c r="I28" s="133"/>
      <c r="J28" s="68"/>
      <c r="K28" s="87"/>
    </row>
    <row r="29" spans="2:13" ht="21" customHeight="1" x14ac:dyDescent="0.15">
      <c r="B29" s="143" t="s">
        <v>39</v>
      </c>
      <c r="C29" s="148" t="s">
        <v>0</v>
      </c>
      <c r="D29" s="148"/>
      <c r="E29" s="72"/>
      <c r="F29" s="97"/>
      <c r="G29" s="134"/>
      <c r="H29" s="134"/>
      <c r="I29" s="134"/>
      <c r="J29" s="68"/>
      <c r="K29" s="87"/>
    </row>
    <row r="30" spans="2:13" ht="18" customHeight="1" x14ac:dyDescent="0.15">
      <c r="B30" s="59"/>
      <c r="C30" s="68"/>
      <c r="D30" s="68"/>
      <c r="E30" s="157" t="str">
        <f>入力画面!G12</f>
        <v>令和7年　　月　　日</v>
      </c>
      <c r="F30" s="68"/>
      <c r="G30" s="68"/>
      <c r="H30" s="68"/>
      <c r="I30" s="68"/>
      <c r="J30" s="68"/>
      <c r="K30" s="87"/>
    </row>
    <row r="31" spans="2:13" ht="21" customHeight="1" x14ac:dyDescent="0.15">
      <c r="B31" s="59"/>
      <c r="C31" s="68"/>
      <c r="D31" s="133"/>
      <c r="E31" s="156"/>
      <c r="F31" s="72"/>
      <c r="G31" s="68"/>
      <c r="H31" s="68"/>
      <c r="I31" s="68"/>
      <c r="J31" s="68"/>
      <c r="K31" s="87"/>
    </row>
    <row r="32" spans="2:13" ht="21" customHeight="1" x14ac:dyDescent="0.15">
      <c r="B32" s="100"/>
      <c r="C32" s="100"/>
      <c r="D32" s="100"/>
      <c r="E32" s="158"/>
      <c r="F32" s="158"/>
      <c r="G32" s="100"/>
      <c r="H32" s="100"/>
      <c r="I32" s="100"/>
      <c r="J32" s="100"/>
      <c r="K32" s="162"/>
      <c r="L32" s="85"/>
      <c r="M32" s="85"/>
    </row>
    <row r="33" spans="2:13" ht="21" customHeight="1" x14ac:dyDescent="0.15">
      <c r="B33" s="126" t="s">
        <v>47</v>
      </c>
      <c r="C33" s="68"/>
      <c r="D33" s="68"/>
      <c r="E33" s="68"/>
      <c r="F33" s="68"/>
      <c r="G33" s="68"/>
      <c r="H33" s="68"/>
      <c r="I33" s="68"/>
      <c r="J33" s="68"/>
      <c r="K33" s="88"/>
      <c r="L33" s="85"/>
      <c r="M33" s="85"/>
    </row>
    <row r="34" spans="2:13" ht="21" customHeight="1" x14ac:dyDescent="0.15">
      <c r="B34" s="146" t="s">
        <v>76</v>
      </c>
      <c r="C34" s="152"/>
      <c r="D34" s="134" t="str">
        <f>"（  "&amp;入力画面!J8&amp;"  ）"</f>
        <v>（    ）</v>
      </c>
      <c r="E34" s="132"/>
      <c r="F34" s="76"/>
      <c r="G34" s="76"/>
      <c r="H34" s="76"/>
      <c r="I34" s="76"/>
      <c r="J34" s="76"/>
      <c r="K34" s="88"/>
      <c r="L34" s="85"/>
      <c r="M34" s="85"/>
    </row>
    <row r="35" spans="2:13" ht="21" customHeight="1" x14ac:dyDescent="0.15">
      <c r="B35" s="146" t="s">
        <v>64</v>
      </c>
      <c r="C35" s="153"/>
      <c r="D35" s="134" t="str">
        <f>"（  "&amp;入力画面!J10&amp;"  ）"</f>
        <v>（    ）</v>
      </c>
      <c r="E35" s="73"/>
      <c r="F35" s="97"/>
      <c r="G35" s="134"/>
      <c r="H35" s="134"/>
      <c r="I35" s="134"/>
      <c r="J35" s="68"/>
      <c r="K35" s="87"/>
    </row>
    <row r="36" spans="2:13" s="58" customFormat="1" ht="21" customHeight="1" x14ac:dyDescent="0.15">
      <c r="B36" s="146" t="s">
        <v>51</v>
      </c>
      <c r="C36" s="154"/>
      <c r="D36" s="134" t="str">
        <f>"（  "&amp;入力画面!J12&amp;"  ）"</f>
        <v>（    ）</v>
      </c>
      <c r="E36" s="132"/>
      <c r="F36" s="76"/>
      <c r="G36" s="76"/>
      <c r="H36" s="76"/>
      <c r="I36" s="76"/>
      <c r="J36" s="76"/>
      <c r="K36" s="91"/>
    </row>
    <row r="37" spans="2:13" ht="21" customHeight="1" x14ac:dyDescent="0.15">
      <c r="B37" s="146" t="s">
        <v>38</v>
      </c>
      <c r="C37" s="153"/>
      <c r="D37" s="134" t="str">
        <f>"（  "&amp;入力画面!J14&amp;"  ）"</f>
        <v>（    ）</v>
      </c>
      <c r="E37" s="132"/>
      <c r="F37" s="76"/>
      <c r="G37" s="76"/>
      <c r="H37" s="76"/>
      <c r="I37" s="76"/>
      <c r="J37" s="76"/>
      <c r="K37" s="87"/>
    </row>
    <row r="38" spans="2:13" ht="21" customHeight="1" x14ac:dyDescent="0.15">
      <c r="B38" s="146" t="s">
        <v>33</v>
      </c>
      <c r="C38" s="153"/>
      <c r="D38" s="134" t="str">
        <f>"（  "&amp;入力画面!J16&amp;"  ）"</f>
        <v>（    ）</v>
      </c>
      <c r="E38" s="73"/>
      <c r="F38" s="97"/>
      <c r="G38" s="68"/>
      <c r="H38" s="68"/>
      <c r="I38" s="68"/>
      <c r="J38" s="68"/>
      <c r="K38" s="87"/>
    </row>
    <row r="39" spans="2:13" s="58" customFormat="1" ht="21" customHeight="1" x14ac:dyDescent="0.15">
      <c r="B39" s="147" t="s">
        <v>41</v>
      </c>
      <c r="C39" s="155"/>
      <c r="D39" s="135" t="str">
        <f>"（  "&amp;入力画面!J18&amp;"  ）"</f>
        <v>（    ）</v>
      </c>
      <c r="E39" s="159"/>
      <c r="F39" s="161"/>
      <c r="G39" s="135"/>
      <c r="H39" s="135"/>
      <c r="I39" s="135"/>
      <c r="J39" s="135"/>
      <c r="K39" s="163"/>
    </row>
    <row r="40" spans="2:13" ht="18" customHeight="1" x14ac:dyDescent="0.15"/>
  </sheetData>
  <mergeCells count="11">
    <mergeCell ref="D22:E22"/>
    <mergeCell ref="D26:E26"/>
    <mergeCell ref="F19:G19"/>
    <mergeCell ref="B2:C3"/>
    <mergeCell ref="B8:E9"/>
    <mergeCell ref="C16:J17"/>
    <mergeCell ref="J1:K1"/>
    <mergeCell ref="I3:K3"/>
    <mergeCell ref="H10:K10"/>
    <mergeCell ref="H11:K11"/>
    <mergeCell ref="H12:J12"/>
  </mergeCells>
  <phoneticPr fontId="3"/>
  <pageMargins left="0.51181102362204722" right="0.31496062992125984"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9"/>
  <sheetViews>
    <sheetView view="pageBreakPreview" zoomScaleSheetLayoutView="100" workbookViewId="0">
      <selection activeCell="I14" sqref="I14:K14"/>
    </sheetView>
  </sheetViews>
  <sheetFormatPr defaultRowHeight="13.5" x14ac:dyDescent="0.15"/>
  <cols>
    <col min="1" max="7" width="5.625" style="109" customWidth="1"/>
    <col min="8" max="8" width="5.625" style="110" customWidth="1"/>
    <col min="9" max="16" width="5.625" style="109" customWidth="1"/>
    <col min="17" max="268" width="9" style="109" customWidth="1"/>
    <col min="269" max="269" width="17" style="109" customWidth="1"/>
    <col min="270" max="270" width="9.25" style="109" bestFit="1" customWidth="1"/>
    <col min="271" max="271" width="48.75" style="109" customWidth="1"/>
    <col min="272" max="524" width="9" style="109" customWidth="1"/>
    <col min="525" max="525" width="17" style="109" customWidth="1"/>
    <col min="526" max="526" width="9.25" style="109" bestFit="1" customWidth="1"/>
    <col min="527" max="527" width="48.75" style="109" customWidth="1"/>
    <col min="528" max="780" width="9" style="109" customWidth="1"/>
    <col min="781" max="781" width="17" style="109" customWidth="1"/>
    <col min="782" max="782" width="9.25" style="109" bestFit="1" customWidth="1"/>
    <col min="783" max="783" width="48.75" style="109" customWidth="1"/>
    <col min="784" max="1036" width="9" style="109" customWidth="1"/>
    <col min="1037" max="1037" width="17" style="109" customWidth="1"/>
    <col min="1038" max="1038" width="9.25" style="109" bestFit="1" customWidth="1"/>
    <col min="1039" max="1039" width="48.75" style="109" customWidth="1"/>
    <col min="1040" max="1292" width="9" style="109" customWidth="1"/>
    <col min="1293" max="1293" width="17" style="109" customWidth="1"/>
    <col min="1294" max="1294" width="9.25" style="109" bestFit="1" customWidth="1"/>
    <col min="1295" max="1295" width="48.75" style="109" customWidth="1"/>
    <col min="1296" max="1548" width="9" style="109" customWidth="1"/>
    <col min="1549" max="1549" width="17" style="109" customWidth="1"/>
    <col min="1550" max="1550" width="9.25" style="109" bestFit="1" customWidth="1"/>
    <col min="1551" max="1551" width="48.75" style="109" customWidth="1"/>
    <col min="1552" max="1804" width="9" style="109" customWidth="1"/>
    <col min="1805" max="1805" width="17" style="109" customWidth="1"/>
    <col min="1806" max="1806" width="9.25" style="109" bestFit="1" customWidth="1"/>
    <col min="1807" max="1807" width="48.75" style="109" customWidth="1"/>
    <col min="1808" max="2060" width="9" style="109" customWidth="1"/>
    <col min="2061" max="2061" width="17" style="109" customWidth="1"/>
    <col min="2062" max="2062" width="9.25" style="109" bestFit="1" customWidth="1"/>
    <col min="2063" max="2063" width="48.75" style="109" customWidth="1"/>
    <col min="2064" max="2316" width="9" style="109" customWidth="1"/>
    <col min="2317" max="2317" width="17" style="109" customWidth="1"/>
    <col min="2318" max="2318" width="9.25" style="109" bestFit="1" customWidth="1"/>
    <col min="2319" max="2319" width="48.75" style="109" customWidth="1"/>
    <col min="2320" max="2572" width="9" style="109" customWidth="1"/>
    <col min="2573" max="2573" width="17" style="109" customWidth="1"/>
    <col min="2574" max="2574" width="9.25" style="109" bestFit="1" customWidth="1"/>
    <col min="2575" max="2575" width="48.75" style="109" customWidth="1"/>
    <col min="2576" max="2828" width="9" style="109" customWidth="1"/>
    <col min="2829" max="2829" width="17" style="109" customWidth="1"/>
    <col min="2830" max="2830" width="9.25" style="109" bestFit="1" customWidth="1"/>
    <col min="2831" max="2831" width="48.75" style="109" customWidth="1"/>
    <col min="2832" max="3084" width="9" style="109" customWidth="1"/>
    <col min="3085" max="3085" width="17" style="109" customWidth="1"/>
    <col min="3086" max="3086" width="9.25" style="109" bestFit="1" customWidth="1"/>
    <col min="3087" max="3087" width="48.75" style="109" customWidth="1"/>
    <col min="3088" max="3340" width="9" style="109" customWidth="1"/>
    <col min="3341" max="3341" width="17" style="109" customWidth="1"/>
    <col min="3342" max="3342" width="9.25" style="109" bestFit="1" customWidth="1"/>
    <col min="3343" max="3343" width="48.75" style="109" customWidth="1"/>
    <col min="3344" max="3596" width="9" style="109" customWidth="1"/>
    <col min="3597" max="3597" width="17" style="109" customWidth="1"/>
    <col min="3598" max="3598" width="9.25" style="109" bestFit="1" customWidth="1"/>
    <col min="3599" max="3599" width="48.75" style="109" customWidth="1"/>
    <col min="3600" max="3852" width="9" style="109" customWidth="1"/>
    <col min="3853" max="3853" width="17" style="109" customWidth="1"/>
    <col min="3854" max="3854" width="9.25" style="109" bestFit="1" customWidth="1"/>
    <col min="3855" max="3855" width="48.75" style="109" customWidth="1"/>
    <col min="3856" max="4108" width="9" style="109" customWidth="1"/>
    <col min="4109" max="4109" width="17" style="109" customWidth="1"/>
    <col min="4110" max="4110" width="9.25" style="109" bestFit="1" customWidth="1"/>
    <col min="4111" max="4111" width="48.75" style="109" customWidth="1"/>
    <col min="4112" max="4364" width="9" style="109" customWidth="1"/>
    <col min="4365" max="4365" width="17" style="109" customWidth="1"/>
    <col min="4366" max="4366" width="9.25" style="109" bestFit="1" customWidth="1"/>
    <col min="4367" max="4367" width="48.75" style="109" customWidth="1"/>
    <col min="4368" max="4620" width="9" style="109" customWidth="1"/>
    <col min="4621" max="4621" width="17" style="109" customWidth="1"/>
    <col min="4622" max="4622" width="9.25" style="109" bestFit="1" customWidth="1"/>
    <col min="4623" max="4623" width="48.75" style="109" customWidth="1"/>
    <col min="4624" max="4876" width="9" style="109" customWidth="1"/>
    <col min="4877" max="4877" width="17" style="109" customWidth="1"/>
    <col min="4878" max="4878" width="9.25" style="109" bestFit="1" customWidth="1"/>
    <col min="4879" max="4879" width="48.75" style="109" customWidth="1"/>
    <col min="4880" max="5132" width="9" style="109" customWidth="1"/>
    <col min="5133" max="5133" width="17" style="109" customWidth="1"/>
    <col min="5134" max="5134" width="9.25" style="109" bestFit="1" customWidth="1"/>
    <col min="5135" max="5135" width="48.75" style="109" customWidth="1"/>
    <col min="5136" max="5388" width="9" style="109" customWidth="1"/>
    <col min="5389" max="5389" width="17" style="109" customWidth="1"/>
    <col min="5390" max="5390" width="9.25" style="109" bestFit="1" customWidth="1"/>
    <col min="5391" max="5391" width="48.75" style="109" customWidth="1"/>
    <col min="5392" max="5644" width="9" style="109" customWidth="1"/>
    <col min="5645" max="5645" width="17" style="109" customWidth="1"/>
    <col min="5646" max="5646" width="9.25" style="109" bestFit="1" customWidth="1"/>
    <col min="5647" max="5647" width="48.75" style="109" customWidth="1"/>
    <col min="5648" max="5900" width="9" style="109" customWidth="1"/>
    <col min="5901" max="5901" width="17" style="109" customWidth="1"/>
    <col min="5902" max="5902" width="9.25" style="109" bestFit="1" customWidth="1"/>
    <col min="5903" max="5903" width="48.75" style="109" customWidth="1"/>
    <col min="5904" max="6156" width="9" style="109" customWidth="1"/>
    <col min="6157" max="6157" width="17" style="109" customWidth="1"/>
    <col min="6158" max="6158" width="9.25" style="109" bestFit="1" customWidth="1"/>
    <col min="6159" max="6159" width="48.75" style="109" customWidth="1"/>
    <col min="6160" max="6412" width="9" style="109" customWidth="1"/>
    <col min="6413" max="6413" width="17" style="109" customWidth="1"/>
    <col min="6414" max="6414" width="9.25" style="109" bestFit="1" customWidth="1"/>
    <col min="6415" max="6415" width="48.75" style="109" customWidth="1"/>
    <col min="6416" max="6668" width="9" style="109" customWidth="1"/>
    <col min="6669" max="6669" width="17" style="109" customWidth="1"/>
    <col min="6670" max="6670" width="9.25" style="109" bestFit="1" customWidth="1"/>
    <col min="6671" max="6671" width="48.75" style="109" customWidth="1"/>
    <col min="6672" max="6924" width="9" style="109" customWidth="1"/>
    <col min="6925" max="6925" width="17" style="109" customWidth="1"/>
    <col min="6926" max="6926" width="9.25" style="109" bestFit="1" customWidth="1"/>
    <col min="6927" max="6927" width="48.75" style="109" customWidth="1"/>
    <col min="6928" max="7180" width="9" style="109" customWidth="1"/>
    <col min="7181" max="7181" width="17" style="109" customWidth="1"/>
    <col min="7182" max="7182" width="9.25" style="109" bestFit="1" customWidth="1"/>
    <col min="7183" max="7183" width="48.75" style="109" customWidth="1"/>
    <col min="7184" max="7436" width="9" style="109" customWidth="1"/>
    <col min="7437" max="7437" width="17" style="109" customWidth="1"/>
    <col min="7438" max="7438" width="9.25" style="109" bestFit="1" customWidth="1"/>
    <col min="7439" max="7439" width="48.75" style="109" customWidth="1"/>
    <col min="7440" max="7692" width="9" style="109" customWidth="1"/>
    <col min="7693" max="7693" width="17" style="109" customWidth="1"/>
    <col min="7694" max="7694" width="9.25" style="109" bestFit="1" customWidth="1"/>
    <col min="7695" max="7695" width="48.75" style="109" customWidth="1"/>
    <col min="7696" max="7948" width="9" style="109" customWidth="1"/>
    <col min="7949" max="7949" width="17" style="109" customWidth="1"/>
    <col min="7950" max="7950" width="9.25" style="109" bestFit="1" customWidth="1"/>
    <col min="7951" max="7951" width="48.75" style="109" customWidth="1"/>
    <col min="7952" max="8204" width="9" style="109" customWidth="1"/>
    <col min="8205" max="8205" width="17" style="109" customWidth="1"/>
    <col min="8206" max="8206" width="9.25" style="109" bestFit="1" customWidth="1"/>
    <col min="8207" max="8207" width="48.75" style="109" customWidth="1"/>
    <col min="8208" max="8460" width="9" style="109" customWidth="1"/>
    <col min="8461" max="8461" width="17" style="109" customWidth="1"/>
    <col min="8462" max="8462" width="9.25" style="109" bestFit="1" customWidth="1"/>
    <col min="8463" max="8463" width="48.75" style="109" customWidth="1"/>
    <col min="8464" max="8716" width="9" style="109" customWidth="1"/>
    <col min="8717" max="8717" width="17" style="109" customWidth="1"/>
    <col min="8718" max="8718" width="9.25" style="109" bestFit="1" customWidth="1"/>
    <col min="8719" max="8719" width="48.75" style="109" customWidth="1"/>
    <col min="8720" max="8972" width="9" style="109" customWidth="1"/>
    <col min="8973" max="8973" width="17" style="109" customWidth="1"/>
    <col min="8974" max="8974" width="9.25" style="109" bestFit="1" customWidth="1"/>
    <col min="8975" max="8975" width="48.75" style="109" customWidth="1"/>
    <col min="8976" max="9228" width="9" style="109" customWidth="1"/>
    <col min="9229" max="9229" width="17" style="109" customWidth="1"/>
    <col min="9230" max="9230" width="9.25" style="109" bestFit="1" customWidth="1"/>
    <col min="9231" max="9231" width="48.75" style="109" customWidth="1"/>
    <col min="9232" max="9484" width="9" style="109" customWidth="1"/>
    <col min="9485" max="9485" width="17" style="109" customWidth="1"/>
    <col min="9486" max="9486" width="9.25" style="109" bestFit="1" customWidth="1"/>
    <col min="9487" max="9487" width="48.75" style="109" customWidth="1"/>
    <col min="9488" max="9740" width="9" style="109" customWidth="1"/>
    <col min="9741" max="9741" width="17" style="109" customWidth="1"/>
    <col min="9742" max="9742" width="9.25" style="109" bestFit="1" customWidth="1"/>
    <col min="9743" max="9743" width="48.75" style="109" customWidth="1"/>
    <col min="9744" max="9996" width="9" style="109" customWidth="1"/>
    <col min="9997" max="9997" width="17" style="109" customWidth="1"/>
    <col min="9998" max="9998" width="9.25" style="109" bestFit="1" customWidth="1"/>
    <col min="9999" max="9999" width="48.75" style="109" customWidth="1"/>
    <col min="10000" max="10252" width="9" style="109" customWidth="1"/>
    <col min="10253" max="10253" width="17" style="109" customWidth="1"/>
    <col min="10254" max="10254" width="9.25" style="109" bestFit="1" customWidth="1"/>
    <col min="10255" max="10255" width="48.75" style="109" customWidth="1"/>
    <col min="10256" max="10508" width="9" style="109" customWidth="1"/>
    <col min="10509" max="10509" width="17" style="109" customWidth="1"/>
    <col min="10510" max="10510" width="9.25" style="109" bestFit="1" customWidth="1"/>
    <col min="10511" max="10511" width="48.75" style="109" customWidth="1"/>
    <col min="10512" max="10764" width="9" style="109" customWidth="1"/>
    <col min="10765" max="10765" width="17" style="109" customWidth="1"/>
    <col min="10766" max="10766" width="9.25" style="109" bestFit="1" customWidth="1"/>
    <col min="10767" max="10767" width="48.75" style="109" customWidth="1"/>
    <col min="10768" max="11020" width="9" style="109" customWidth="1"/>
    <col min="11021" max="11021" width="17" style="109" customWidth="1"/>
    <col min="11022" max="11022" width="9.25" style="109" bestFit="1" customWidth="1"/>
    <col min="11023" max="11023" width="48.75" style="109" customWidth="1"/>
    <col min="11024" max="11276" width="9" style="109" customWidth="1"/>
    <col min="11277" max="11277" width="17" style="109" customWidth="1"/>
    <col min="11278" max="11278" width="9.25" style="109" bestFit="1" customWidth="1"/>
    <col min="11279" max="11279" width="48.75" style="109" customWidth="1"/>
    <col min="11280" max="11532" width="9" style="109" customWidth="1"/>
    <col min="11533" max="11533" width="17" style="109" customWidth="1"/>
    <col min="11534" max="11534" width="9.25" style="109" bestFit="1" customWidth="1"/>
    <col min="11535" max="11535" width="48.75" style="109" customWidth="1"/>
    <col min="11536" max="11788" width="9" style="109" customWidth="1"/>
    <col min="11789" max="11789" width="17" style="109" customWidth="1"/>
    <col min="11790" max="11790" width="9.25" style="109" bestFit="1" customWidth="1"/>
    <col min="11791" max="11791" width="48.75" style="109" customWidth="1"/>
    <col min="11792" max="12044" width="9" style="109" customWidth="1"/>
    <col min="12045" max="12045" width="17" style="109" customWidth="1"/>
    <col min="12046" max="12046" width="9.25" style="109" bestFit="1" customWidth="1"/>
    <col min="12047" max="12047" width="48.75" style="109" customWidth="1"/>
    <col min="12048" max="12300" width="9" style="109" customWidth="1"/>
    <col min="12301" max="12301" width="17" style="109" customWidth="1"/>
    <col min="12302" max="12302" width="9.25" style="109" bestFit="1" customWidth="1"/>
    <col min="12303" max="12303" width="48.75" style="109" customWidth="1"/>
    <col min="12304" max="12556" width="9" style="109" customWidth="1"/>
    <col min="12557" max="12557" width="17" style="109" customWidth="1"/>
    <col min="12558" max="12558" width="9.25" style="109" bestFit="1" customWidth="1"/>
    <col min="12559" max="12559" width="48.75" style="109" customWidth="1"/>
    <col min="12560" max="12812" width="9" style="109" customWidth="1"/>
    <col min="12813" max="12813" width="17" style="109" customWidth="1"/>
    <col min="12814" max="12814" width="9.25" style="109" bestFit="1" customWidth="1"/>
    <col min="12815" max="12815" width="48.75" style="109" customWidth="1"/>
    <col min="12816" max="13068" width="9" style="109" customWidth="1"/>
    <col min="13069" max="13069" width="17" style="109" customWidth="1"/>
    <col min="13070" max="13070" width="9.25" style="109" bestFit="1" customWidth="1"/>
    <col min="13071" max="13071" width="48.75" style="109" customWidth="1"/>
    <col min="13072" max="13324" width="9" style="109" customWidth="1"/>
    <col min="13325" max="13325" width="17" style="109" customWidth="1"/>
    <col min="13326" max="13326" width="9.25" style="109" bestFit="1" customWidth="1"/>
    <col min="13327" max="13327" width="48.75" style="109" customWidth="1"/>
    <col min="13328" max="13580" width="9" style="109" customWidth="1"/>
    <col min="13581" max="13581" width="17" style="109" customWidth="1"/>
    <col min="13582" max="13582" width="9.25" style="109" bestFit="1" customWidth="1"/>
    <col min="13583" max="13583" width="48.75" style="109" customWidth="1"/>
    <col min="13584" max="13836" width="9" style="109" customWidth="1"/>
    <col min="13837" max="13837" width="17" style="109" customWidth="1"/>
    <col min="13838" max="13838" width="9.25" style="109" bestFit="1" customWidth="1"/>
    <col min="13839" max="13839" width="48.75" style="109" customWidth="1"/>
    <col min="13840" max="14092" width="9" style="109" customWidth="1"/>
    <col min="14093" max="14093" width="17" style="109" customWidth="1"/>
    <col min="14094" max="14094" width="9.25" style="109" bestFit="1" customWidth="1"/>
    <col min="14095" max="14095" width="48.75" style="109" customWidth="1"/>
    <col min="14096" max="14348" width="9" style="109" customWidth="1"/>
    <col min="14349" max="14349" width="17" style="109" customWidth="1"/>
    <col min="14350" max="14350" width="9.25" style="109" bestFit="1" customWidth="1"/>
    <col min="14351" max="14351" width="48.75" style="109" customWidth="1"/>
    <col min="14352" max="14604" width="9" style="109" customWidth="1"/>
    <col min="14605" max="14605" width="17" style="109" customWidth="1"/>
    <col min="14606" max="14606" width="9.25" style="109" bestFit="1" customWidth="1"/>
    <col min="14607" max="14607" width="48.75" style="109" customWidth="1"/>
    <col min="14608" max="14860" width="9" style="109" customWidth="1"/>
    <col min="14861" max="14861" width="17" style="109" customWidth="1"/>
    <col min="14862" max="14862" width="9.25" style="109" bestFit="1" customWidth="1"/>
    <col min="14863" max="14863" width="48.75" style="109" customWidth="1"/>
    <col min="14864" max="15116" width="9" style="109" customWidth="1"/>
    <col min="15117" max="15117" width="17" style="109" customWidth="1"/>
    <col min="15118" max="15118" width="9.25" style="109" bestFit="1" customWidth="1"/>
    <col min="15119" max="15119" width="48.75" style="109" customWidth="1"/>
    <col min="15120" max="15372" width="9" style="109" customWidth="1"/>
    <col min="15373" max="15373" width="17" style="109" customWidth="1"/>
    <col min="15374" max="15374" width="9.25" style="109" bestFit="1" customWidth="1"/>
    <col min="15375" max="15375" width="48.75" style="109" customWidth="1"/>
    <col min="15376" max="15628" width="9" style="109" customWidth="1"/>
    <col min="15629" max="15629" width="17" style="109" customWidth="1"/>
    <col min="15630" max="15630" width="9.25" style="109" bestFit="1" customWidth="1"/>
    <col min="15631" max="15631" width="48.75" style="109" customWidth="1"/>
    <col min="15632" max="15884" width="9" style="109" customWidth="1"/>
    <col min="15885" max="15885" width="17" style="109" customWidth="1"/>
    <col min="15886" max="15886" width="9.25" style="109" bestFit="1" customWidth="1"/>
    <col min="15887" max="15887" width="48.75" style="109" customWidth="1"/>
    <col min="15888" max="16140" width="9" style="109" customWidth="1"/>
    <col min="16141" max="16141" width="17" style="109" customWidth="1"/>
    <col min="16142" max="16142" width="9.25" style="109" bestFit="1" customWidth="1"/>
    <col min="16143" max="16143" width="48.75" style="109" customWidth="1"/>
    <col min="16144" max="16384" width="9" style="109" customWidth="1"/>
  </cols>
  <sheetData>
    <row r="1" spans="1:16" s="57" customFormat="1" ht="12" customHeight="1" x14ac:dyDescent="0.15">
      <c r="J1" s="82"/>
      <c r="K1" s="94"/>
      <c r="L1" s="94"/>
    </row>
    <row r="2" spans="1:16" ht="21" customHeight="1" x14ac:dyDescent="0.15">
      <c r="A2" s="384" t="s">
        <v>19</v>
      </c>
      <c r="B2" s="384"/>
      <c r="C2" s="384"/>
      <c r="D2" s="384"/>
      <c r="E2" s="384"/>
      <c r="F2" s="384"/>
      <c r="G2" s="384"/>
      <c r="H2" s="384"/>
      <c r="I2" s="384"/>
      <c r="J2" s="384"/>
      <c r="K2" s="384"/>
      <c r="L2" s="384"/>
      <c r="M2" s="384"/>
      <c r="N2" s="384"/>
      <c r="O2" s="384"/>
      <c r="P2" s="122"/>
    </row>
    <row r="3" spans="1:16" ht="8.25" customHeight="1" x14ac:dyDescent="0.15">
      <c r="A3" s="112"/>
      <c r="B3" s="112"/>
      <c r="C3" s="112"/>
      <c r="D3" s="112"/>
      <c r="E3" s="112"/>
      <c r="F3" s="112"/>
      <c r="G3" s="112"/>
      <c r="H3" s="112"/>
      <c r="I3" s="112"/>
      <c r="J3" s="112"/>
      <c r="K3" s="112"/>
      <c r="L3" s="112"/>
      <c r="M3" s="112"/>
      <c r="N3" s="112"/>
      <c r="O3" s="112"/>
      <c r="P3" s="122"/>
    </row>
    <row r="4" spans="1:16" ht="21" customHeight="1" x14ac:dyDescent="0.15">
      <c r="A4" s="112"/>
      <c r="B4" s="112"/>
      <c r="C4" s="112"/>
      <c r="D4" s="112"/>
      <c r="E4" s="112"/>
      <c r="F4" s="112"/>
      <c r="G4" s="112"/>
      <c r="H4" s="112"/>
      <c r="I4" s="112"/>
      <c r="J4" s="112"/>
      <c r="K4" s="112"/>
      <c r="L4" s="174" t="str">
        <f>入力画面!C6</f>
        <v>令和 　年 　月　 日</v>
      </c>
      <c r="M4" s="112"/>
      <c r="N4" s="112"/>
      <c r="O4" s="112"/>
      <c r="P4" s="122"/>
    </row>
    <row r="5" spans="1:16" ht="21" customHeight="1" x14ac:dyDescent="0.15">
      <c r="A5" s="164" t="s">
        <v>259</v>
      </c>
      <c r="B5" s="112"/>
      <c r="C5" s="112"/>
      <c r="D5" s="112"/>
      <c r="E5" s="112"/>
      <c r="F5" s="112"/>
      <c r="G5" s="112"/>
      <c r="H5" s="112"/>
      <c r="I5" s="112"/>
      <c r="J5" s="164" t="s">
        <v>88</v>
      </c>
      <c r="K5" s="112"/>
      <c r="L5" s="174"/>
      <c r="M5" s="112"/>
      <c r="N5" s="112"/>
      <c r="O5" s="112"/>
      <c r="P5" s="122"/>
    </row>
    <row r="6" spans="1:16" ht="21" customHeight="1" x14ac:dyDescent="0.15">
      <c r="A6" s="164"/>
      <c r="B6" s="112"/>
      <c r="C6" s="112"/>
      <c r="D6" s="112"/>
      <c r="E6" s="112"/>
      <c r="F6" s="112"/>
      <c r="G6" s="112"/>
      <c r="H6" s="112"/>
      <c r="I6" s="112"/>
      <c r="J6" s="73" t="s">
        <v>32</v>
      </c>
      <c r="K6" s="173"/>
      <c r="L6" s="414" t="str">
        <f>入力画面!C12</f>
        <v>延岡市○○</v>
      </c>
      <c r="M6" s="414"/>
      <c r="N6" s="414"/>
      <c r="O6" s="414"/>
      <c r="P6" s="414"/>
    </row>
    <row r="7" spans="1:16" ht="21" customHeight="1" x14ac:dyDescent="0.15">
      <c r="A7" s="164"/>
      <c r="B7" s="112"/>
      <c r="C7" s="112"/>
      <c r="D7" s="112"/>
      <c r="E7" s="112"/>
      <c r="F7" s="112"/>
      <c r="G7" s="112"/>
      <c r="H7" s="112"/>
      <c r="I7" s="112"/>
      <c r="J7" s="73" t="s">
        <v>31</v>
      </c>
      <c r="K7" s="173"/>
      <c r="L7" s="285" t="str">
        <f>入力画面!C8</f>
        <v>■■株式会社</v>
      </c>
      <c r="M7" s="285"/>
      <c r="N7" s="285"/>
      <c r="O7" s="285"/>
      <c r="P7" s="180"/>
    </row>
    <row r="8" spans="1:16" ht="21" customHeight="1" x14ac:dyDescent="0.15">
      <c r="A8" s="164"/>
      <c r="B8" s="112"/>
      <c r="C8" s="112"/>
      <c r="D8" s="112"/>
      <c r="E8" s="112"/>
      <c r="F8" s="112"/>
      <c r="G8" s="112"/>
      <c r="H8" s="112"/>
      <c r="I8" s="112"/>
      <c r="J8" s="73"/>
      <c r="K8" s="173"/>
      <c r="L8" s="285" t="str">
        <f>入力画面!C10</f>
        <v>代表取締役 〇〇</v>
      </c>
      <c r="M8" s="285"/>
      <c r="N8" s="285"/>
      <c r="O8" s="285"/>
      <c r="P8" s="181"/>
    </row>
    <row r="9" spans="1:16" ht="9.9499999999999993" customHeight="1" x14ac:dyDescent="0.15">
      <c r="A9" s="164"/>
      <c r="B9" s="112"/>
      <c r="C9" s="112"/>
      <c r="D9" s="112"/>
      <c r="E9" s="112"/>
      <c r="F9" s="112"/>
      <c r="G9" s="112"/>
      <c r="H9" s="112"/>
      <c r="I9" s="112"/>
      <c r="J9" s="73"/>
      <c r="K9" s="173"/>
      <c r="L9" s="80"/>
      <c r="M9" s="80"/>
      <c r="N9" s="80"/>
      <c r="O9" s="80"/>
      <c r="P9" s="182"/>
    </row>
    <row r="10" spans="1:16" ht="21" customHeight="1" x14ac:dyDescent="0.15">
      <c r="A10" s="164"/>
      <c r="B10" s="164" t="s">
        <v>106</v>
      </c>
      <c r="C10" s="112"/>
      <c r="D10" s="112"/>
      <c r="E10" s="112"/>
      <c r="F10" s="112"/>
      <c r="G10" s="112"/>
      <c r="H10" s="112"/>
      <c r="I10" s="112"/>
      <c r="J10" s="73"/>
      <c r="K10" s="173"/>
      <c r="L10" s="80"/>
      <c r="M10" s="80"/>
      <c r="N10" s="80"/>
      <c r="O10" s="80"/>
      <c r="P10" s="182"/>
    </row>
    <row r="11" spans="1:16" ht="9.9499999999999993" customHeight="1" x14ac:dyDescent="0.15">
      <c r="A11" s="164"/>
      <c r="B11" s="164"/>
      <c r="C11" s="112"/>
      <c r="D11" s="112"/>
      <c r="E11" s="112"/>
      <c r="F11" s="112"/>
      <c r="G11" s="112"/>
      <c r="H11" s="112"/>
      <c r="I11" s="112"/>
      <c r="J11" s="73"/>
      <c r="K11" s="173"/>
      <c r="L11" s="80"/>
      <c r="M11" s="80"/>
      <c r="N11" s="80"/>
      <c r="O11" s="80"/>
      <c r="P11" s="182"/>
    </row>
    <row r="12" spans="1:16" ht="21" customHeight="1" x14ac:dyDescent="0.15">
      <c r="A12" s="164"/>
      <c r="B12" s="164"/>
      <c r="C12" s="112"/>
      <c r="D12" s="112"/>
      <c r="E12" s="112"/>
      <c r="F12" s="112"/>
      <c r="G12" s="112"/>
      <c r="H12" s="172" t="s">
        <v>6</v>
      </c>
      <c r="I12" s="112"/>
      <c r="J12" s="73"/>
      <c r="K12" s="173"/>
      <c r="L12" s="80"/>
      <c r="M12" s="80"/>
      <c r="N12" s="80"/>
      <c r="O12" s="80"/>
      <c r="P12" s="182"/>
    </row>
    <row r="13" spans="1:16" ht="9.9499999999999993" customHeight="1" x14ac:dyDescent="0.15">
      <c r="A13" s="380"/>
      <c r="B13" s="380"/>
      <c r="C13" s="380"/>
      <c r="D13" s="380"/>
      <c r="E13" s="380"/>
      <c r="F13" s="380"/>
      <c r="G13" s="380"/>
      <c r="H13" s="380"/>
      <c r="I13" s="380"/>
      <c r="J13" s="380"/>
      <c r="K13" s="380"/>
      <c r="L13" s="380"/>
      <c r="M13" s="380"/>
      <c r="N13" s="380"/>
      <c r="O13" s="380"/>
      <c r="P13" s="122"/>
    </row>
    <row r="14" spans="1:16" ht="24.95" customHeight="1" x14ac:dyDescent="0.15">
      <c r="A14" s="114"/>
      <c r="B14" s="404" t="s">
        <v>160</v>
      </c>
      <c r="C14" s="404"/>
      <c r="D14" s="404"/>
      <c r="E14" s="405" t="str">
        <f>入力画面!G14</f>
        <v>○○○○</v>
      </c>
      <c r="F14" s="406"/>
      <c r="G14" s="406"/>
      <c r="H14" s="407"/>
      <c r="I14" s="408" t="s">
        <v>141</v>
      </c>
      <c r="J14" s="409"/>
      <c r="K14" s="410"/>
      <c r="L14" s="411">
        <f>事業計画書!B10</f>
        <v>0</v>
      </c>
      <c r="M14" s="412"/>
      <c r="N14" s="412"/>
      <c r="O14" s="413"/>
    </row>
    <row r="15" spans="1:16" ht="24.95" customHeight="1" x14ac:dyDescent="0.15">
      <c r="A15" s="114"/>
      <c r="B15" s="404" t="s">
        <v>149</v>
      </c>
      <c r="C15" s="404"/>
      <c r="D15" s="404"/>
      <c r="E15" s="385" t="str">
        <f>入力画面!G10&amp;" ～ "&amp;入力画面!G12</f>
        <v>令和7年　　月　　日 ～ 令和7年　　月　　日</v>
      </c>
      <c r="F15" s="385"/>
      <c r="G15" s="385"/>
      <c r="H15" s="385"/>
      <c r="I15" s="385"/>
      <c r="J15" s="385"/>
      <c r="K15" s="385"/>
      <c r="L15" s="385"/>
      <c r="M15" s="385"/>
      <c r="N15" s="385"/>
      <c r="O15" s="385"/>
    </row>
    <row r="16" spans="1:16" ht="24.95" customHeight="1" x14ac:dyDescent="0.15">
      <c r="A16" s="114"/>
      <c r="B16" s="341" t="s">
        <v>142</v>
      </c>
      <c r="C16" s="396"/>
      <c r="D16" s="167"/>
      <c r="E16" s="170"/>
      <c r="F16" s="170"/>
      <c r="G16" s="170"/>
      <c r="H16" s="170"/>
      <c r="I16" s="170"/>
      <c r="J16" s="167"/>
      <c r="K16" s="167"/>
      <c r="L16" s="175"/>
      <c r="M16" s="175"/>
      <c r="N16" s="175"/>
      <c r="O16" s="176"/>
    </row>
    <row r="17" spans="1:16" ht="24.95" customHeight="1" x14ac:dyDescent="0.15">
      <c r="A17" s="114"/>
      <c r="B17" s="397"/>
      <c r="C17" s="398"/>
      <c r="D17" s="168"/>
      <c r="E17" s="168"/>
      <c r="F17" s="168"/>
      <c r="G17" s="168"/>
      <c r="H17" s="168"/>
      <c r="I17" s="168"/>
      <c r="J17" s="168"/>
      <c r="K17" s="168"/>
      <c r="L17" s="168"/>
      <c r="M17" s="168"/>
      <c r="N17" s="168"/>
      <c r="O17" s="177"/>
    </row>
    <row r="18" spans="1:16" ht="24.95" customHeight="1" x14ac:dyDescent="0.15">
      <c r="A18" s="114"/>
      <c r="B18" s="397"/>
      <c r="C18" s="398"/>
      <c r="D18" s="168"/>
      <c r="E18" s="171"/>
      <c r="F18" s="171"/>
      <c r="G18" s="171"/>
      <c r="H18" s="171"/>
      <c r="I18" s="171"/>
      <c r="J18" s="171"/>
      <c r="K18" s="171"/>
      <c r="L18" s="171"/>
      <c r="M18" s="171"/>
      <c r="N18" s="171"/>
      <c r="O18" s="178"/>
    </row>
    <row r="19" spans="1:16" ht="24.95" customHeight="1" x14ac:dyDescent="0.15">
      <c r="A19" s="114"/>
      <c r="B19" s="397"/>
      <c r="C19" s="398"/>
      <c r="D19" s="168"/>
      <c r="E19" s="171"/>
      <c r="F19" s="171"/>
      <c r="G19" s="171"/>
      <c r="H19" s="171"/>
      <c r="I19" s="171"/>
      <c r="J19" s="171"/>
      <c r="K19" s="171"/>
      <c r="L19" s="171"/>
      <c r="M19" s="171"/>
      <c r="N19" s="171"/>
      <c r="O19" s="178"/>
    </row>
    <row r="20" spans="1:16" ht="24.95" customHeight="1" x14ac:dyDescent="0.15">
      <c r="A20" s="114"/>
      <c r="B20" s="397"/>
      <c r="C20" s="398"/>
      <c r="D20" s="168"/>
      <c r="E20" s="168"/>
      <c r="F20" s="168"/>
      <c r="G20" s="168"/>
      <c r="H20" s="168"/>
      <c r="I20" s="168"/>
      <c r="J20" s="168"/>
      <c r="K20" s="168"/>
      <c r="L20" s="168"/>
      <c r="M20" s="168"/>
      <c r="N20" s="168"/>
      <c r="O20" s="177"/>
    </row>
    <row r="21" spans="1:16" ht="24.95" customHeight="1" x14ac:dyDescent="0.15">
      <c r="A21" s="114"/>
      <c r="B21" s="399"/>
      <c r="C21" s="400"/>
      <c r="D21" s="169"/>
      <c r="E21" s="169"/>
      <c r="F21" s="169"/>
      <c r="G21" s="169"/>
      <c r="H21" s="169"/>
      <c r="I21" s="169"/>
      <c r="J21" s="169"/>
      <c r="K21" s="169"/>
      <c r="L21" s="169"/>
      <c r="M21" s="169"/>
      <c r="N21" s="169"/>
      <c r="O21" s="179"/>
    </row>
    <row r="22" spans="1:16" ht="24.95" customHeight="1" x14ac:dyDescent="0.15">
      <c r="A22" s="114"/>
      <c r="B22" s="165" t="s">
        <v>162</v>
      </c>
      <c r="C22" s="166"/>
      <c r="D22" s="116"/>
      <c r="E22" s="116"/>
      <c r="F22" s="116"/>
      <c r="G22" s="116"/>
      <c r="H22" s="116"/>
      <c r="I22" s="116"/>
      <c r="J22" s="116"/>
      <c r="K22" s="116"/>
      <c r="L22" s="116"/>
      <c r="M22" s="116"/>
      <c r="N22" s="116"/>
      <c r="O22" s="116"/>
    </row>
    <row r="23" spans="1:16" ht="21" customHeight="1" x14ac:dyDescent="0.15">
      <c r="A23" s="113"/>
      <c r="B23" s="116" t="s">
        <v>119</v>
      </c>
      <c r="C23" s="116"/>
      <c r="D23" s="116"/>
      <c r="E23" s="116"/>
      <c r="F23" s="116"/>
      <c r="G23" s="116"/>
      <c r="H23" s="118"/>
      <c r="I23" s="116"/>
      <c r="J23" s="116"/>
      <c r="K23" s="116"/>
      <c r="L23" s="116"/>
      <c r="M23" s="116"/>
      <c r="N23" s="116"/>
      <c r="O23" s="116"/>
    </row>
    <row r="24" spans="1:16" ht="9.75" customHeight="1" x14ac:dyDescent="0.15">
      <c r="A24" s="113"/>
      <c r="B24" s="116"/>
      <c r="C24" s="116"/>
      <c r="D24" s="116"/>
      <c r="E24" s="116"/>
      <c r="F24" s="116"/>
      <c r="G24" s="116"/>
      <c r="H24" s="118"/>
      <c r="I24" s="116"/>
      <c r="J24" s="116"/>
      <c r="K24" s="116"/>
      <c r="L24" s="116"/>
      <c r="M24" s="116"/>
      <c r="N24" s="116"/>
      <c r="O24" s="116"/>
    </row>
    <row r="25" spans="1:16" ht="24.95" customHeight="1" x14ac:dyDescent="0.15">
      <c r="A25" s="384" t="s">
        <v>164</v>
      </c>
      <c r="B25" s="384"/>
      <c r="C25" s="384"/>
      <c r="D25" s="384"/>
      <c r="E25" s="384"/>
      <c r="F25" s="384"/>
      <c r="G25" s="384"/>
      <c r="H25" s="384"/>
      <c r="I25" s="384"/>
      <c r="J25" s="384"/>
      <c r="K25" s="384"/>
      <c r="L25" s="384"/>
      <c r="M25" s="384"/>
      <c r="N25" s="384"/>
      <c r="O25" s="384"/>
      <c r="P25" s="122"/>
    </row>
    <row r="26" spans="1:16" ht="24.95" customHeight="1" x14ac:dyDescent="0.15">
      <c r="A26" s="114"/>
      <c r="B26" s="117" t="s">
        <v>98</v>
      </c>
      <c r="C26" s="117"/>
      <c r="D26" s="117"/>
      <c r="E26" s="117"/>
      <c r="F26" s="117"/>
      <c r="G26" s="117"/>
      <c r="H26" s="119"/>
      <c r="I26" s="117"/>
      <c r="J26" s="117"/>
      <c r="K26" s="117"/>
      <c r="L26" s="117"/>
      <c r="M26" s="117"/>
      <c r="N26" s="117"/>
      <c r="O26" s="117"/>
    </row>
    <row r="27" spans="1:16" s="111" customFormat="1" ht="24.95" customHeight="1" x14ac:dyDescent="0.15">
      <c r="A27" s="115"/>
      <c r="B27" s="365" t="s">
        <v>122</v>
      </c>
      <c r="C27" s="366"/>
      <c r="D27" s="367"/>
      <c r="E27" s="368" t="s">
        <v>99</v>
      </c>
      <c r="F27" s="369"/>
      <c r="G27" s="369"/>
      <c r="H27" s="370"/>
      <c r="I27" s="371" t="s">
        <v>117</v>
      </c>
      <c r="J27" s="372"/>
      <c r="K27" s="372"/>
      <c r="L27" s="372"/>
      <c r="M27" s="372"/>
      <c r="N27" s="372"/>
      <c r="O27" s="373"/>
    </row>
    <row r="28" spans="1:16" ht="24.95" customHeight="1" x14ac:dyDescent="0.15">
      <c r="A28" s="114"/>
      <c r="B28" s="329" t="s">
        <v>120</v>
      </c>
      <c r="C28" s="330"/>
      <c r="D28" s="331"/>
      <c r="E28" s="332">
        <f>事業計画書!E20</f>
        <v>0</v>
      </c>
      <c r="F28" s="333"/>
      <c r="G28" s="333"/>
      <c r="H28" s="334"/>
      <c r="I28" s="401" t="s">
        <v>166</v>
      </c>
      <c r="J28" s="402"/>
      <c r="K28" s="402"/>
      <c r="L28" s="402"/>
      <c r="M28" s="402"/>
      <c r="N28" s="402"/>
      <c r="O28" s="403"/>
    </row>
    <row r="29" spans="1:16" ht="24.95" customHeight="1" x14ac:dyDescent="0.15">
      <c r="A29" s="114"/>
      <c r="B29" s="329" t="s">
        <v>100</v>
      </c>
      <c r="C29" s="330"/>
      <c r="D29" s="331"/>
      <c r="E29" s="332">
        <f>事業計画書!E21</f>
        <v>0</v>
      </c>
      <c r="F29" s="333"/>
      <c r="G29" s="333"/>
      <c r="H29" s="334"/>
      <c r="I29" s="329"/>
      <c r="J29" s="330"/>
      <c r="K29" s="330"/>
      <c r="L29" s="330"/>
      <c r="M29" s="330"/>
      <c r="N29" s="330"/>
      <c r="O29" s="331"/>
    </row>
    <row r="30" spans="1:16" ht="24.95" customHeight="1" x14ac:dyDescent="0.15">
      <c r="A30" s="114"/>
      <c r="B30" s="374" t="s">
        <v>121</v>
      </c>
      <c r="C30" s="375"/>
      <c r="D30" s="376"/>
      <c r="E30" s="377"/>
      <c r="F30" s="378"/>
      <c r="G30" s="378"/>
      <c r="H30" s="379"/>
      <c r="I30" s="329"/>
      <c r="J30" s="330"/>
      <c r="K30" s="330"/>
      <c r="L30" s="330"/>
      <c r="M30" s="330"/>
      <c r="N30" s="330"/>
      <c r="O30" s="331"/>
    </row>
    <row r="31" spans="1:16" ht="24.95" customHeight="1" x14ac:dyDescent="0.15">
      <c r="A31" s="114"/>
      <c r="B31" s="335" t="s">
        <v>63</v>
      </c>
      <c r="C31" s="336"/>
      <c r="D31" s="337"/>
      <c r="E31" s="338">
        <f>SUM(E28:H30)</f>
        <v>0</v>
      </c>
      <c r="F31" s="339"/>
      <c r="G31" s="339"/>
      <c r="H31" s="340"/>
      <c r="I31" s="116"/>
      <c r="J31" s="121"/>
      <c r="K31" s="121"/>
      <c r="L31" s="121"/>
      <c r="M31" s="121"/>
      <c r="N31" s="121"/>
      <c r="O31" s="121"/>
    </row>
    <row r="32" spans="1:16" ht="12" customHeight="1" x14ac:dyDescent="0.15">
      <c r="A32" s="114"/>
      <c r="B32" s="117"/>
      <c r="C32" s="117"/>
      <c r="D32" s="117"/>
      <c r="E32" s="117"/>
      <c r="F32" s="117"/>
      <c r="G32" s="117"/>
      <c r="H32" s="119"/>
      <c r="I32" s="117"/>
      <c r="J32" s="117"/>
      <c r="K32" s="117"/>
      <c r="L32" s="117"/>
      <c r="M32" s="117"/>
      <c r="N32" s="117"/>
      <c r="O32" s="117"/>
    </row>
    <row r="33" spans="1:15" ht="24.95" customHeight="1" x14ac:dyDescent="0.15">
      <c r="A33" s="114"/>
      <c r="B33" s="117" t="s">
        <v>102</v>
      </c>
      <c r="C33" s="117"/>
      <c r="D33" s="117"/>
      <c r="E33" s="117"/>
      <c r="F33" s="117"/>
      <c r="G33" s="117"/>
      <c r="H33" s="119"/>
      <c r="I33" s="117"/>
      <c r="J33" s="117"/>
      <c r="K33" s="117"/>
      <c r="L33" s="117"/>
      <c r="M33" s="117"/>
      <c r="N33" s="117"/>
      <c r="O33" s="117"/>
    </row>
    <row r="34" spans="1:15" s="111" customFormat="1" ht="24.95" customHeight="1" x14ac:dyDescent="0.15">
      <c r="A34" s="115"/>
      <c r="B34" s="365" t="s">
        <v>124</v>
      </c>
      <c r="C34" s="366"/>
      <c r="D34" s="367"/>
      <c r="E34" s="368" t="s">
        <v>99</v>
      </c>
      <c r="F34" s="369"/>
      <c r="G34" s="369"/>
      <c r="H34" s="370"/>
      <c r="I34" s="371" t="s">
        <v>117</v>
      </c>
      <c r="J34" s="372"/>
      <c r="K34" s="372"/>
      <c r="L34" s="372"/>
      <c r="M34" s="372"/>
      <c r="N34" s="372"/>
      <c r="O34" s="373"/>
    </row>
    <row r="35" spans="1:15" s="111" customFormat="1" ht="24.95" customHeight="1" x14ac:dyDescent="0.15">
      <c r="A35" s="115"/>
      <c r="B35" s="329" t="str">
        <f>IF(COUNTIF(E14,"*販路開拓*"),"ブース設営費","受  講  料")</f>
        <v>受  講  料</v>
      </c>
      <c r="C35" s="330"/>
      <c r="D35" s="331"/>
      <c r="E35" s="332">
        <f>事業計画書!E27</f>
        <v>0</v>
      </c>
      <c r="F35" s="333"/>
      <c r="G35" s="333"/>
      <c r="H35" s="334"/>
      <c r="I35" s="362"/>
      <c r="J35" s="363"/>
      <c r="K35" s="363"/>
      <c r="L35" s="363"/>
      <c r="M35" s="363"/>
      <c r="N35" s="363"/>
      <c r="O35" s="364"/>
    </row>
    <row r="36" spans="1:15" s="111" customFormat="1" ht="24.95" customHeight="1" x14ac:dyDescent="0.15">
      <c r="A36" s="115"/>
      <c r="B36" s="329" t="s">
        <v>65</v>
      </c>
      <c r="C36" s="330"/>
      <c r="D36" s="331"/>
      <c r="E36" s="332"/>
      <c r="F36" s="333"/>
      <c r="G36" s="333"/>
      <c r="H36" s="334"/>
      <c r="I36" s="329"/>
      <c r="J36" s="330"/>
      <c r="K36" s="330"/>
      <c r="L36" s="330"/>
      <c r="M36" s="330"/>
      <c r="N36" s="330"/>
      <c r="O36" s="331"/>
    </row>
    <row r="37" spans="1:15" ht="24.95" customHeight="1" x14ac:dyDescent="0.15">
      <c r="A37" s="114"/>
      <c r="B37" s="335" t="s">
        <v>103</v>
      </c>
      <c r="C37" s="336"/>
      <c r="D37" s="337"/>
      <c r="E37" s="338">
        <f>SUM(E35:H36)</f>
        <v>0</v>
      </c>
      <c r="F37" s="339"/>
      <c r="G37" s="339"/>
      <c r="H37" s="340"/>
      <c r="I37" s="120"/>
      <c r="J37" s="121"/>
      <c r="K37" s="121"/>
      <c r="L37" s="121"/>
      <c r="M37" s="121"/>
      <c r="N37" s="121"/>
      <c r="O37" s="121"/>
    </row>
    <row r="38" spans="1:15" ht="21" customHeight="1" x14ac:dyDescent="0.15">
      <c r="B38" s="165" t="s">
        <v>137</v>
      </c>
    </row>
    <row r="39" spans="1:15" ht="21" customHeight="1" x14ac:dyDescent="0.15"/>
  </sheetData>
  <mergeCells count="38">
    <mergeCell ref="A2:O2"/>
    <mergeCell ref="L6:P6"/>
    <mergeCell ref="L7:O7"/>
    <mergeCell ref="L8:O8"/>
    <mergeCell ref="A13:O13"/>
    <mergeCell ref="B14:D14"/>
    <mergeCell ref="E14:H14"/>
    <mergeCell ref="I14:K14"/>
    <mergeCell ref="L14:O14"/>
    <mergeCell ref="B15:D15"/>
    <mergeCell ref="E15:O15"/>
    <mergeCell ref="I29:O29"/>
    <mergeCell ref="B30:D30"/>
    <mergeCell ref="E30:H30"/>
    <mergeCell ref="I30:O30"/>
    <mergeCell ref="A25:O25"/>
    <mergeCell ref="B27:D27"/>
    <mergeCell ref="E27:H27"/>
    <mergeCell ref="I27:O27"/>
    <mergeCell ref="B28:D28"/>
    <mergeCell ref="E28:H28"/>
    <mergeCell ref="I28:O28"/>
    <mergeCell ref="I35:O35"/>
    <mergeCell ref="B36:D36"/>
    <mergeCell ref="E36:H36"/>
    <mergeCell ref="I36:O36"/>
    <mergeCell ref="B31:D31"/>
    <mergeCell ref="E31:H31"/>
    <mergeCell ref="B34:D34"/>
    <mergeCell ref="E34:H34"/>
    <mergeCell ref="I34:O34"/>
    <mergeCell ref="B37:D37"/>
    <mergeCell ref="E37:H37"/>
    <mergeCell ref="B16:C21"/>
    <mergeCell ref="B35:D35"/>
    <mergeCell ref="E35:H35"/>
    <mergeCell ref="B29:D29"/>
    <mergeCell ref="E29:H29"/>
  </mergeCells>
  <phoneticPr fontId="3"/>
  <pageMargins left="0.55118110236220474" right="0.55118110236220474" top="0.78740157480314965" bottom="0.59055118110236227" header="0.51181102362204722" footer="0.51181102362204722"/>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B2:H31"/>
  <sheetViews>
    <sheetView view="pageBreakPreview" topLeftCell="A4" zoomScaleSheetLayoutView="100" workbookViewId="0">
      <selection activeCell="E9" sqref="E9:H9"/>
    </sheetView>
  </sheetViews>
  <sheetFormatPr defaultRowHeight="13.5" x14ac:dyDescent="0.15"/>
  <cols>
    <col min="1" max="1" width="3.625" style="183" customWidth="1"/>
    <col min="2" max="2" width="17.875" style="183" customWidth="1"/>
    <col min="3" max="3" width="16.875" style="183" customWidth="1"/>
    <col min="4" max="8" width="9" style="183" customWidth="1"/>
    <col min="9" max="9" width="3.625" style="183" customWidth="1"/>
    <col min="10" max="257" width="9" style="183" customWidth="1"/>
    <col min="258" max="258" width="3.625" style="183" customWidth="1"/>
    <col min="259" max="259" width="17.875" style="183" customWidth="1"/>
    <col min="260" max="260" width="16.875" style="183" customWidth="1"/>
    <col min="261" max="513" width="9" style="183" customWidth="1"/>
    <col min="514" max="514" width="3.625" style="183" customWidth="1"/>
    <col min="515" max="515" width="17.875" style="183" customWidth="1"/>
    <col min="516" max="516" width="16.875" style="183" customWidth="1"/>
    <col min="517" max="769" width="9" style="183" customWidth="1"/>
    <col min="770" max="770" width="3.625" style="183" customWidth="1"/>
    <col min="771" max="771" width="17.875" style="183" customWidth="1"/>
    <col min="772" max="772" width="16.875" style="183" customWidth="1"/>
    <col min="773" max="1025" width="9" style="183" customWidth="1"/>
    <col min="1026" max="1026" width="3.625" style="183" customWidth="1"/>
    <col min="1027" max="1027" width="17.875" style="183" customWidth="1"/>
    <col min="1028" max="1028" width="16.875" style="183" customWidth="1"/>
    <col min="1029" max="1281" width="9" style="183" customWidth="1"/>
    <col min="1282" max="1282" width="3.625" style="183" customWidth="1"/>
    <col min="1283" max="1283" width="17.875" style="183" customWidth="1"/>
    <col min="1284" max="1284" width="16.875" style="183" customWidth="1"/>
    <col min="1285" max="1537" width="9" style="183" customWidth="1"/>
    <col min="1538" max="1538" width="3.625" style="183" customWidth="1"/>
    <col min="1539" max="1539" width="17.875" style="183" customWidth="1"/>
    <col min="1540" max="1540" width="16.875" style="183" customWidth="1"/>
    <col min="1541" max="1793" width="9" style="183" customWidth="1"/>
    <col min="1794" max="1794" width="3.625" style="183" customWidth="1"/>
    <col min="1795" max="1795" width="17.875" style="183" customWidth="1"/>
    <col min="1796" max="1796" width="16.875" style="183" customWidth="1"/>
    <col min="1797" max="2049" width="9" style="183" customWidth="1"/>
    <col min="2050" max="2050" width="3.625" style="183" customWidth="1"/>
    <col min="2051" max="2051" width="17.875" style="183" customWidth="1"/>
    <col min="2052" max="2052" width="16.875" style="183" customWidth="1"/>
    <col min="2053" max="2305" width="9" style="183" customWidth="1"/>
    <col min="2306" max="2306" width="3.625" style="183" customWidth="1"/>
    <col min="2307" max="2307" width="17.875" style="183" customWidth="1"/>
    <col min="2308" max="2308" width="16.875" style="183" customWidth="1"/>
    <col min="2309" max="2561" width="9" style="183" customWidth="1"/>
    <col min="2562" max="2562" width="3.625" style="183" customWidth="1"/>
    <col min="2563" max="2563" width="17.875" style="183" customWidth="1"/>
    <col min="2564" max="2564" width="16.875" style="183" customWidth="1"/>
    <col min="2565" max="2817" width="9" style="183" customWidth="1"/>
    <col min="2818" max="2818" width="3.625" style="183" customWidth="1"/>
    <col min="2819" max="2819" width="17.875" style="183" customWidth="1"/>
    <col min="2820" max="2820" width="16.875" style="183" customWidth="1"/>
    <col min="2821" max="3073" width="9" style="183" customWidth="1"/>
    <col min="3074" max="3074" width="3.625" style="183" customWidth="1"/>
    <col min="3075" max="3075" width="17.875" style="183" customWidth="1"/>
    <col min="3076" max="3076" width="16.875" style="183" customWidth="1"/>
    <col min="3077" max="3329" width="9" style="183" customWidth="1"/>
    <col min="3330" max="3330" width="3.625" style="183" customWidth="1"/>
    <col min="3331" max="3331" width="17.875" style="183" customWidth="1"/>
    <col min="3332" max="3332" width="16.875" style="183" customWidth="1"/>
    <col min="3333" max="3585" width="9" style="183" customWidth="1"/>
    <col min="3586" max="3586" width="3.625" style="183" customWidth="1"/>
    <col min="3587" max="3587" width="17.875" style="183" customWidth="1"/>
    <col min="3588" max="3588" width="16.875" style="183" customWidth="1"/>
    <col min="3589" max="3841" width="9" style="183" customWidth="1"/>
    <col min="3842" max="3842" width="3.625" style="183" customWidth="1"/>
    <col min="3843" max="3843" width="17.875" style="183" customWidth="1"/>
    <col min="3844" max="3844" width="16.875" style="183" customWidth="1"/>
    <col min="3845" max="4097" width="9" style="183" customWidth="1"/>
    <col min="4098" max="4098" width="3.625" style="183" customWidth="1"/>
    <col min="4099" max="4099" width="17.875" style="183" customWidth="1"/>
    <col min="4100" max="4100" width="16.875" style="183" customWidth="1"/>
    <col min="4101" max="4353" width="9" style="183" customWidth="1"/>
    <col min="4354" max="4354" width="3.625" style="183" customWidth="1"/>
    <col min="4355" max="4355" width="17.875" style="183" customWidth="1"/>
    <col min="4356" max="4356" width="16.875" style="183" customWidth="1"/>
    <col min="4357" max="4609" width="9" style="183" customWidth="1"/>
    <col min="4610" max="4610" width="3.625" style="183" customWidth="1"/>
    <col min="4611" max="4611" width="17.875" style="183" customWidth="1"/>
    <col min="4612" max="4612" width="16.875" style="183" customWidth="1"/>
    <col min="4613" max="4865" width="9" style="183" customWidth="1"/>
    <col min="4866" max="4866" width="3.625" style="183" customWidth="1"/>
    <col min="4867" max="4867" width="17.875" style="183" customWidth="1"/>
    <col min="4868" max="4868" width="16.875" style="183" customWidth="1"/>
    <col min="4869" max="5121" width="9" style="183" customWidth="1"/>
    <col min="5122" max="5122" width="3.625" style="183" customWidth="1"/>
    <col min="5123" max="5123" width="17.875" style="183" customWidth="1"/>
    <col min="5124" max="5124" width="16.875" style="183" customWidth="1"/>
    <col min="5125" max="5377" width="9" style="183" customWidth="1"/>
    <col min="5378" max="5378" width="3.625" style="183" customWidth="1"/>
    <col min="5379" max="5379" width="17.875" style="183" customWidth="1"/>
    <col min="5380" max="5380" width="16.875" style="183" customWidth="1"/>
    <col min="5381" max="5633" width="9" style="183" customWidth="1"/>
    <col min="5634" max="5634" width="3.625" style="183" customWidth="1"/>
    <col min="5635" max="5635" width="17.875" style="183" customWidth="1"/>
    <col min="5636" max="5636" width="16.875" style="183" customWidth="1"/>
    <col min="5637" max="5889" width="9" style="183" customWidth="1"/>
    <col min="5890" max="5890" width="3.625" style="183" customWidth="1"/>
    <col min="5891" max="5891" width="17.875" style="183" customWidth="1"/>
    <col min="5892" max="5892" width="16.875" style="183" customWidth="1"/>
    <col min="5893" max="6145" width="9" style="183" customWidth="1"/>
    <col min="6146" max="6146" width="3.625" style="183" customWidth="1"/>
    <col min="6147" max="6147" width="17.875" style="183" customWidth="1"/>
    <col min="6148" max="6148" width="16.875" style="183" customWidth="1"/>
    <col min="6149" max="6401" width="9" style="183" customWidth="1"/>
    <col min="6402" max="6402" width="3.625" style="183" customWidth="1"/>
    <col min="6403" max="6403" width="17.875" style="183" customWidth="1"/>
    <col min="6404" max="6404" width="16.875" style="183" customWidth="1"/>
    <col min="6405" max="6657" width="9" style="183" customWidth="1"/>
    <col min="6658" max="6658" width="3.625" style="183" customWidth="1"/>
    <col min="6659" max="6659" width="17.875" style="183" customWidth="1"/>
    <col min="6660" max="6660" width="16.875" style="183" customWidth="1"/>
    <col min="6661" max="6913" width="9" style="183" customWidth="1"/>
    <col min="6914" max="6914" width="3.625" style="183" customWidth="1"/>
    <col min="6915" max="6915" width="17.875" style="183" customWidth="1"/>
    <col min="6916" max="6916" width="16.875" style="183" customWidth="1"/>
    <col min="6917" max="7169" width="9" style="183" customWidth="1"/>
    <col min="7170" max="7170" width="3.625" style="183" customWidth="1"/>
    <col min="7171" max="7171" width="17.875" style="183" customWidth="1"/>
    <col min="7172" max="7172" width="16.875" style="183" customWidth="1"/>
    <col min="7173" max="7425" width="9" style="183" customWidth="1"/>
    <col min="7426" max="7426" width="3.625" style="183" customWidth="1"/>
    <col min="7427" max="7427" width="17.875" style="183" customWidth="1"/>
    <col min="7428" max="7428" width="16.875" style="183" customWidth="1"/>
    <col min="7429" max="7681" width="9" style="183" customWidth="1"/>
    <col min="7682" max="7682" width="3.625" style="183" customWidth="1"/>
    <col min="7683" max="7683" width="17.875" style="183" customWidth="1"/>
    <col min="7684" max="7684" width="16.875" style="183" customWidth="1"/>
    <col min="7685" max="7937" width="9" style="183" customWidth="1"/>
    <col min="7938" max="7938" width="3.625" style="183" customWidth="1"/>
    <col min="7939" max="7939" width="17.875" style="183" customWidth="1"/>
    <col min="7940" max="7940" width="16.875" style="183" customWidth="1"/>
    <col min="7941" max="8193" width="9" style="183" customWidth="1"/>
    <col min="8194" max="8194" width="3.625" style="183" customWidth="1"/>
    <col min="8195" max="8195" width="17.875" style="183" customWidth="1"/>
    <col min="8196" max="8196" width="16.875" style="183" customWidth="1"/>
    <col min="8197" max="8449" width="9" style="183" customWidth="1"/>
    <col min="8450" max="8450" width="3.625" style="183" customWidth="1"/>
    <col min="8451" max="8451" width="17.875" style="183" customWidth="1"/>
    <col min="8452" max="8452" width="16.875" style="183" customWidth="1"/>
    <col min="8453" max="8705" width="9" style="183" customWidth="1"/>
    <col min="8706" max="8706" width="3.625" style="183" customWidth="1"/>
    <col min="8707" max="8707" width="17.875" style="183" customWidth="1"/>
    <col min="8708" max="8708" width="16.875" style="183" customWidth="1"/>
    <col min="8709" max="8961" width="9" style="183" customWidth="1"/>
    <col min="8962" max="8962" width="3.625" style="183" customWidth="1"/>
    <col min="8963" max="8963" width="17.875" style="183" customWidth="1"/>
    <col min="8964" max="8964" width="16.875" style="183" customWidth="1"/>
    <col min="8965" max="9217" width="9" style="183" customWidth="1"/>
    <col min="9218" max="9218" width="3.625" style="183" customWidth="1"/>
    <col min="9219" max="9219" width="17.875" style="183" customWidth="1"/>
    <col min="9220" max="9220" width="16.875" style="183" customWidth="1"/>
    <col min="9221" max="9473" width="9" style="183" customWidth="1"/>
    <col min="9474" max="9474" width="3.625" style="183" customWidth="1"/>
    <col min="9475" max="9475" width="17.875" style="183" customWidth="1"/>
    <col min="9476" max="9476" width="16.875" style="183" customWidth="1"/>
    <col min="9477" max="9729" width="9" style="183" customWidth="1"/>
    <col min="9730" max="9730" width="3.625" style="183" customWidth="1"/>
    <col min="9731" max="9731" width="17.875" style="183" customWidth="1"/>
    <col min="9732" max="9732" width="16.875" style="183" customWidth="1"/>
    <col min="9733" max="9985" width="9" style="183" customWidth="1"/>
    <col min="9986" max="9986" width="3.625" style="183" customWidth="1"/>
    <col min="9987" max="9987" width="17.875" style="183" customWidth="1"/>
    <col min="9988" max="9988" width="16.875" style="183" customWidth="1"/>
    <col min="9989" max="10241" width="9" style="183" customWidth="1"/>
    <col min="10242" max="10242" width="3.625" style="183" customWidth="1"/>
    <col min="10243" max="10243" width="17.875" style="183" customWidth="1"/>
    <col min="10244" max="10244" width="16.875" style="183" customWidth="1"/>
    <col min="10245" max="10497" width="9" style="183" customWidth="1"/>
    <col min="10498" max="10498" width="3.625" style="183" customWidth="1"/>
    <col min="10499" max="10499" width="17.875" style="183" customWidth="1"/>
    <col min="10500" max="10500" width="16.875" style="183" customWidth="1"/>
    <col min="10501" max="10753" width="9" style="183" customWidth="1"/>
    <col min="10754" max="10754" width="3.625" style="183" customWidth="1"/>
    <col min="10755" max="10755" width="17.875" style="183" customWidth="1"/>
    <col min="10756" max="10756" width="16.875" style="183" customWidth="1"/>
    <col min="10757" max="11009" width="9" style="183" customWidth="1"/>
    <col min="11010" max="11010" width="3.625" style="183" customWidth="1"/>
    <col min="11011" max="11011" width="17.875" style="183" customWidth="1"/>
    <col min="11012" max="11012" width="16.875" style="183" customWidth="1"/>
    <col min="11013" max="11265" width="9" style="183" customWidth="1"/>
    <col min="11266" max="11266" width="3.625" style="183" customWidth="1"/>
    <col min="11267" max="11267" width="17.875" style="183" customWidth="1"/>
    <col min="11268" max="11268" width="16.875" style="183" customWidth="1"/>
    <col min="11269" max="11521" width="9" style="183" customWidth="1"/>
    <col min="11522" max="11522" width="3.625" style="183" customWidth="1"/>
    <col min="11523" max="11523" width="17.875" style="183" customWidth="1"/>
    <col min="11524" max="11524" width="16.875" style="183" customWidth="1"/>
    <col min="11525" max="11777" width="9" style="183" customWidth="1"/>
    <col min="11778" max="11778" width="3.625" style="183" customWidth="1"/>
    <col min="11779" max="11779" width="17.875" style="183" customWidth="1"/>
    <col min="11780" max="11780" width="16.875" style="183" customWidth="1"/>
    <col min="11781" max="12033" width="9" style="183" customWidth="1"/>
    <col min="12034" max="12034" width="3.625" style="183" customWidth="1"/>
    <col min="12035" max="12035" width="17.875" style="183" customWidth="1"/>
    <col min="12036" max="12036" width="16.875" style="183" customWidth="1"/>
    <col min="12037" max="12289" width="9" style="183" customWidth="1"/>
    <col min="12290" max="12290" width="3.625" style="183" customWidth="1"/>
    <col min="12291" max="12291" width="17.875" style="183" customWidth="1"/>
    <col min="12292" max="12292" width="16.875" style="183" customWidth="1"/>
    <col min="12293" max="12545" width="9" style="183" customWidth="1"/>
    <col min="12546" max="12546" width="3.625" style="183" customWidth="1"/>
    <col min="12547" max="12547" width="17.875" style="183" customWidth="1"/>
    <col min="12548" max="12548" width="16.875" style="183" customWidth="1"/>
    <col min="12549" max="12801" width="9" style="183" customWidth="1"/>
    <col min="12802" max="12802" width="3.625" style="183" customWidth="1"/>
    <col min="12803" max="12803" width="17.875" style="183" customWidth="1"/>
    <col min="12804" max="12804" width="16.875" style="183" customWidth="1"/>
    <col min="12805" max="13057" width="9" style="183" customWidth="1"/>
    <col min="13058" max="13058" width="3.625" style="183" customWidth="1"/>
    <col min="13059" max="13059" width="17.875" style="183" customWidth="1"/>
    <col min="13060" max="13060" width="16.875" style="183" customWidth="1"/>
    <col min="13061" max="13313" width="9" style="183" customWidth="1"/>
    <col min="13314" max="13314" width="3.625" style="183" customWidth="1"/>
    <col min="13315" max="13315" width="17.875" style="183" customWidth="1"/>
    <col min="13316" max="13316" width="16.875" style="183" customWidth="1"/>
    <col min="13317" max="13569" width="9" style="183" customWidth="1"/>
    <col min="13570" max="13570" width="3.625" style="183" customWidth="1"/>
    <col min="13571" max="13571" width="17.875" style="183" customWidth="1"/>
    <col min="13572" max="13572" width="16.875" style="183" customWidth="1"/>
    <col min="13573" max="13825" width="9" style="183" customWidth="1"/>
    <col min="13826" max="13826" width="3.625" style="183" customWidth="1"/>
    <col min="13827" max="13827" width="17.875" style="183" customWidth="1"/>
    <col min="13828" max="13828" width="16.875" style="183" customWidth="1"/>
    <col min="13829" max="14081" width="9" style="183" customWidth="1"/>
    <col min="14082" max="14082" width="3.625" style="183" customWidth="1"/>
    <col min="14083" max="14083" width="17.875" style="183" customWidth="1"/>
    <col min="14084" max="14084" width="16.875" style="183" customWidth="1"/>
    <col min="14085" max="14337" width="9" style="183" customWidth="1"/>
    <col min="14338" max="14338" width="3.625" style="183" customWidth="1"/>
    <col min="14339" max="14339" width="17.875" style="183" customWidth="1"/>
    <col min="14340" max="14340" width="16.875" style="183" customWidth="1"/>
    <col min="14341" max="14593" width="9" style="183" customWidth="1"/>
    <col min="14594" max="14594" width="3.625" style="183" customWidth="1"/>
    <col min="14595" max="14595" width="17.875" style="183" customWidth="1"/>
    <col min="14596" max="14596" width="16.875" style="183" customWidth="1"/>
    <col min="14597" max="14849" width="9" style="183" customWidth="1"/>
    <col min="14850" max="14850" width="3.625" style="183" customWidth="1"/>
    <col min="14851" max="14851" width="17.875" style="183" customWidth="1"/>
    <col min="14852" max="14852" width="16.875" style="183" customWidth="1"/>
    <col min="14853" max="15105" width="9" style="183" customWidth="1"/>
    <col min="15106" max="15106" width="3.625" style="183" customWidth="1"/>
    <col min="15107" max="15107" width="17.875" style="183" customWidth="1"/>
    <col min="15108" max="15108" width="16.875" style="183" customWidth="1"/>
    <col min="15109" max="15361" width="9" style="183" customWidth="1"/>
    <col min="15362" max="15362" width="3.625" style="183" customWidth="1"/>
    <col min="15363" max="15363" width="17.875" style="183" customWidth="1"/>
    <col min="15364" max="15364" width="16.875" style="183" customWidth="1"/>
    <col min="15365" max="15617" width="9" style="183" customWidth="1"/>
    <col min="15618" max="15618" width="3.625" style="183" customWidth="1"/>
    <col min="15619" max="15619" width="17.875" style="183" customWidth="1"/>
    <col min="15620" max="15620" width="16.875" style="183" customWidth="1"/>
    <col min="15621" max="15873" width="9" style="183" customWidth="1"/>
    <col min="15874" max="15874" width="3.625" style="183" customWidth="1"/>
    <col min="15875" max="15875" width="17.875" style="183" customWidth="1"/>
    <col min="15876" max="15876" width="16.875" style="183" customWidth="1"/>
    <col min="15877" max="16129" width="9" style="183" customWidth="1"/>
    <col min="16130" max="16130" width="3.625" style="183" customWidth="1"/>
    <col min="16131" max="16131" width="17.875" style="183" customWidth="1"/>
    <col min="16132" max="16132" width="16.875" style="183" customWidth="1"/>
    <col min="16133" max="16384" width="9" style="183" customWidth="1"/>
  </cols>
  <sheetData>
    <row r="2" spans="2:8" ht="36.75" customHeight="1" x14ac:dyDescent="0.15">
      <c r="B2" s="384" t="str">
        <f>入力画面!G16&amp;"　実績報告書"</f>
        <v>○○○○　実績報告書</v>
      </c>
      <c r="C2" s="384"/>
      <c r="D2" s="384"/>
      <c r="E2" s="384"/>
      <c r="F2" s="384"/>
      <c r="G2" s="384"/>
      <c r="H2" s="384"/>
    </row>
    <row r="3" spans="2:8" ht="6" customHeight="1" x14ac:dyDescent="0.15">
      <c r="B3" s="172"/>
      <c r="C3" s="172"/>
      <c r="D3" s="172"/>
      <c r="E3" s="172"/>
      <c r="F3" s="172"/>
      <c r="G3" s="190"/>
      <c r="H3" s="190"/>
    </row>
    <row r="4" spans="2:8" ht="17.25" customHeight="1" x14ac:dyDescent="0.15">
      <c r="B4" s="172"/>
      <c r="C4" s="172"/>
      <c r="D4" s="172"/>
      <c r="E4" s="440"/>
      <c r="F4" s="440"/>
      <c r="G4" s="440"/>
      <c r="H4" s="440"/>
    </row>
    <row r="5" spans="2:8" ht="21" customHeight="1" x14ac:dyDescent="0.15">
      <c r="B5" s="184" t="s">
        <v>75</v>
      </c>
      <c r="C5" s="441" t="s">
        <v>112</v>
      </c>
      <c r="D5" s="442"/>
      <c r="E5" s="443" t="s">
        <v>127</v>
      </c>
      <c r="F5" s="444"/>
      <c r="G5" s="444"/>
      <c r="H5" s="442"/>
    </row>
    <row r="6" spans="2:8" ht="24.95" customHeight="1" x14ac:dyDescent="0.15">
      <c r="B6" s="185" t="s">
        <v>59</v>
      </c>
      <c r="C6" s="192"/>
      <c r="D6" s="197" t="s">
        <v>128</v>
      </c>
      <c r="E6" s="434"/>
      <c r="F6" s="435"/>
      <c r="G6" s="435"/>
      <c r="H6" s="436"/>
    </row>
    <row r="7" spans="2:8" ht="24.95" customHeight="1" x14ac:dyDescent="0.15">
      <c r="B7" s="186" t="s">
        <v>3</v>
      </c>
      <c r="C7" s="193"/>
      <c r="D7" s="198" t="s">
        <v>128</v>
      </c>
      <c r="E7" s="434"/>
      <c r="F7" s="435"/>
      <c r="G7" s="435"/>
      <c r="H7" s="436"/>
    </row>
    <row r="8" spans="2:8" ht="24.95" customHeight="1" x14ac:dyDescent="0.15">
      <c r="B8" s="187" t="s">
        <v>129</v>
      </c>
      <c r="C8" s="194"/>
      <c r="D8" s="199" t="s">
        <v>128</v>
      </c>
      <c r="E8" s="434"/>
      <c r="F8" s="435"/>
      <c r="G8" s="435"/>
      <c r="H8" s="436"/>
    </row>
    <row r="9" spans="2:8" ht="24.95" customHeight="1" x14ac:dyDescent="0.15">
      <c r="B9" s="186" t="s">
        <v>131</v>
      </c>
      <c r="C9" s="193"/>
      <c r="D9" s="198" t="s">
        <v>128</v>
      </c>
      <c r="E9" s="434"/>
      <c r="F9" s="435"/>
      <c r="G9" s="435"/>
      <c r="H9" s="436"/>
    </row>
    <row r="10" spans="2:8" ht="24.95" customHeight="1" x14ac:dyDescent="0.15">
      <c r="B10" s="187" t="s">
        <v>132</v>
      </c>
      <c r="C10" s="194"/>
      <c r="D10" s="199" t="s">
        <v>128</v>
      </c>
      <c r="E10" s="437"/>
      <c r="F10" s="438"/>
      <c r="G10" s="438"/>
      <c r="H10" s="439"/>
    </row>
    <row r="11" spans="2:8" ht="24.95" customHeight="1" x14ac:dyDescent="0.15">
      <c r="B11" s="185" t="s">
        <v>133</v>
      </c>
      <c r="C11" s="195"/>
      <c r="D11" s="200" t="s">
        <v>128</v>
      </c>
      <c r="E11" s="437"/>
      <c r="F11" s="438"/>
      <c r="G11" s="438"/>
      <c r="H11" s="439"/>
    </row>
    <row r="12" spans="2:8" ht="24.95" customHeight="1" x14ac:dyDescent="0.15">
      <c r="B12" s="188" t="s">
        <v>134</v>
      </c>
      <c r="C12" s="196"/>
      <c r="D12" s="201" t="s">
        <v>24</v>
      </c>
      <c r="E12" s="424"/>
      <c r="F12" s="425"/>
      <c r="G12" s="425"/>
      <c r="H12" s="426"/>
    </row>
    <row r="13" spans="2:8" ht="24.95" customHeight="1" x14ac:dyDescent="0.15">
      <c r="B13" s="189" t="s">
        <v>135</v>
      </c>
      <c r="C13" s="196"/>
      <c r="D13" s="202" t="s">
        <v>128</v>
      </c>
      <c r="E13" s="427"/>
      <c r="F13" s="428"/>
      <c r="G13" s="428"/>
      <c r="H13" s="429"/>
    </row>
    <row r="14" spans="2:8" ht="6" customHeight="1" x14ac:dyDescent="0.15">
      <c r="B14" s="190"/>
      <c r="C14" s="190"/>
      <c r="D14" s="190"/>
      <c r="E14" s="190"/>
      <c r="F14" s="190"/>
      <c r="G14" s="190"/>
      <c r="H14" s="190"/>
    </row>
    <row r="15" spans="2:8" ht="20.100000000000001" customHeight="1" x14ac:dyDescent="0.15">
      <c r="B15" s="430"/>
      <c r="C15" s="430"/>
      <c r="D15" s="430"/>
      <c r="E15" s="430"/>
      <c r="F15" s="430"/>
      <c r="G15" s="430"/>
      <c r="H15" s="430"/>
    </row>
    <row r="16" spans="2:8" ht="30" customHeight="1" x14ac:dyDescent="0.15">
      <c r="B16" s="431" t="s">
        <v>136</v>
      </c>
      <c r="C16" s="432"/>
      <c r="D16" s="432"/>
      <c r="E16" s="432"/>
      <c r="F16" s="432"/>
      <c r="G16" s="432"/>
      <c r="H16" s="433"/>
    </row>
    <row r="17" spans="2:8" ht="20.100000000000001" customHeight="1" x14ac:dyDescent="0.15">
      <c r="B17" s="421"/>
      <c r="C17" s="422"/>
      <c r="D17" s="422"/>
      <c r="E17" s="422"/>
      <c r="F17" s="422"/>
      <c r="G17" s="422"/>
      <c r="H17" s="423"/>
    </row>
    <row r="18" spans="2:8" ht="20.100000000000001" customHeight="1" x14ac:dyDescent="0.15">
      <c r="B18" s="421"/>
      <c r="C18" s="422"/>
      <c r="D18" s="422"/>
      <c r="E18" s="422"/>
      <c r="F18" s="422"/>
      <c r="G18" s="422"/>
      <c r="H18" s="423"/>
    </row>
    <row r="19" spans="2:8" ht="20.100000000000001" customHeight="1" x14ac:dyDescent="0.15">
      <c r="B19" s="421"/>
      <c r="C19" s="422"/>
      <c r="D19" s="422"/>
      <c r="E19" s="422"/>
      <c r="F19" s="422"/>
      <c r="G19" s="422"/>
      <c r="H19" s="423"/>
    </row>
    <row r="20" spans="2:8" ht="20.100000000000001" customHeight="1" x14ac:dyDescent="0.15">
      <c r="B20" s="421"/>
      <c r="C20" s="422"/>
      <c r="D20" s="422"/>
      <c r="E20" s="422"/>
      <c r="F20" s="422"/>
      <c r="G20" s="422"/>
      <c r="H20" s="423"/>
    </row>
    <row r="21" spans="2:8" ht="20.100000000000001" customHeight="1" x14ac:dyDescent="0.15">
      <c r="B21" s="421"/>
      <c r="C21" s="422"/>
      <c r="D21" s="422"/>
      <c r="E21" s="422"/>
      <c r="F21" s="422"/>
      <c r="G21" s="422"/>
      <c r="H21" s="423"/>
    </row>
    <row r="22" spans="2:8" ht="20.100000000000001" customHeight="1" x14ac:dyDescent="0.15">
      <c r="B22" s="421"/>
      <c r="C22" s="422"/>
      <c r="D22" s="422"/>
      <c r="E22" s="422"/>
      <c r="F22" s="422"/>
      <c r="G22" s="422"/>
      <c r="H22" s="423"/>
    </row>
    <row r="23" spans="2:8" ht="20.100000000000001" customHeight="1" x14ac:dyDescent="0.15">
      <c r="B23" s="421"/>
      <c r="C23" s="422"/>
      <c r="D23" s="422"/>
      <c r="E23" s="422"/>
      <c r="F23" s="422"/>
      <c r="G23" s="422"/>
      <c r="H23" s="423"/>
    </row>
    <row r="24" spans="2:8" ht="19.5" customHeight="1" x14ac:dyDescent="0.15">
      <c r="B24" s="421"/>
      <c r="C24" s="422"/>
      <c r="D24" s="422"/>
      <c r="E24" s="422"/>
      <c r="F24" s="422"/>
      <c r="G24" s="422"/>
      <c r="H24" s="423"/>
    </row>
    <row r="25" spans="2:8" ht="19.5" customHeight="1" x14ac:dyDescent="0.15">
      <c r="B25" s="415"/>
      <c r="C25" s="416"/>
      <c r="D25" s="416"/>
      <c r="E25" s="416"/>
      <c r="F25" s="416"/>
      <c r="G25" s="416"/>
      <c r="H25" s="417"/>
    </row>
    <row r="26" spans="2:8" ht="19.5" customHeight="1" x14ac:dyDescent="0.15">
      <c r="B26" s="415"/>
      <c r="C26" s="416"/>
      <c r="D26" s="416"/>
      <c r="E26" s="416"/>
      <c r="F26" s="416"/>
      <c r="G26" s="416"/>
      <c r="H26" s="417"/>
    </row>
    <row r="27" spans="2:8" ht="19.5" customHeight="1" x14ac:dyDescent="0.15">
      <c r="B27" s="415"/>
      <c r="C27" s="416"/>
      <c r="D27" s="416"/>
      <c r="E27" s="416"/>
      <c r="F27" s="416"/>
      <c r="G27" s="416"/>
      <c r="H27" s="417"/>
    </row>
    <row r="28" spans="2:8" ht="19.5" customHeight="1" x14ac:dyDescent="0.15">
      <c r="B28" s="415"/>
      <c r="C28" s="416"/>
      <c r="D28" s="416"/>
      <c r="E28" s="416"/>
      <c r="F28" s="416"/>
      <c r="G28" s="416"/>
      <c r="H28" s="417"/>
    </row>
    <row r="29" spans="2:8" ht="19.5" customHeight="1" x14ac:dyDescent="0.15">
      <c r="B29" s="415"/>
      <c r="C29" s="416"/>
      <c r="D29" s="416"/>
      <c r="E29" s="416"/>
      <c r="F29" s="416"/>
      <c r="G29" s="416"/>
      <c r="H29" s="417"/>
    </row>
    <row r="30" spans="2:8" ht="19.5" customHeight="1" x14ac:dyDescent="0.15">
      <c r="B30" s="418"/>
      <c r="C30" s="419"/>
      <c r="D30" s="419"/>
      <c r="E30" s="419"/>
      <c r="F30" s="419"/>
      <c r="G30" s="419"/>
      <c r="H30" s="420"/>
    </row>
    <row r="31" spans="2:8" ht="6" customHeight="1" x14ac:dyDescent="0.15">
      <c r="B31" s="191"/>
      <c r="C31" s="191"/>
      <c r="D31" s="191"/>
      <c r="E31" s="191"/>
      <c r="F31" s="191"/>
    </row>
  </sheetData>
  <mergeCells count="28">
    <mergeCell ref="B2:H2"/>
    <mergeCell ref="E4:H4"/>
    <mergeCell ref="C5:D5"/>
    <mergeCell ref="E5:H5"/>
    <mergeCell ref="E6:H6"/>
    <mergeCell ref="E7:H7"/>
    <mergeCell ref="E8:H8"/>
    <mergeCell ref="E9:H9"/>
    <mergeCell ref="E10:H10"/>
    <mergeCell ref="E11:H11"/>
    <mergeCell ref="E12:H12"/>
    <mergeCell ref="E13:H13"/>
    <mergeCell ref="B15:H15"/>
    <mergeCell ref="B16:H16"/>
    <mergeCell ref="B17:H17"/>
    <mergeCell ref="B18:H18"/>
    <mergeCell ref="B19:H19"/>
    <mergeCell ref="B20:H20"/>
    <mergeCell ref="B21:H21"/>
    <mergeCell ref="B22:H22"/>
    <mergeCell ref="B28:H28"/>
    <mergeCell ref="B29:H29"/>
    <mergeCell ref="B30:H30"/>
    <mergeCell ref="B23:H23"/>
    <mergeCell ref="B24:H24"/>
    <mergeCell ref="B25:H25"/>
    <mergeCell ref="B26:H26"/>
    <mergeCell ref="B27:H27"/>
  </mergeCells>
  <phoneticPr fontId="3"/>
  <pageMargins left="0.75" right="0.75" top="1" bottom="1"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入力画面</vt:lpstr>
      <vt:lpstr>添付書類</vt:lpstr>
      <vt:lpstr>申請書</vt:lpstr>
      <vt:lpstr>明細書</vt:lpstr>
      <vt:lpstr>事業計画書</vt:lpstr>
      <vt:lpstr>実績報告書</vt:lpstr>
      <vt:lpstr>請求書</vt:lpstr>
      <vt:lpstr>研修報告書</vt:lpstr>
      <vt:lpstr>出展報告書</vt:lpstr>
      <vt:lpstr>収支計算書（販路）</vt:lpstr>
      <vt:lpstr>収支計算書（その他）</vt:lpstr>
      <vt:lpstr>データ</vt:lpstr>
      <vt:lpstr>変更申請</vt:lpstr>
      <vt:lpstr>変更計画</vt:lpstr>
      <vt:lpstr>データ!Print_Area</vt:lpstr>
      <vt:lpstr>研修報告書!Print_Area</vt:lpstr>
      <vt:lpstr>事業計画書!Print_Area</vt:lpstr>
      <vt:lpstr>実績報告書!Print_Area</vt:lpstr>
      <vt:lpstr>'収支計算書（販路）'!Print_Area</vt:lpstr>
      <vt:lpstr>出展報告書!Print_Area</vt:lpstr>
      <vt:lpstr>申請書!Print_Area</vt:lpstr>
      <vt:lpstr>請求書!Print_Area</vt:lpstr>
      <vt:lpstr>添付書類!Print_Area</vt:lpstr>
      <vt:lpstr>変更計画!Print_Area</vt:lpstr>
      <vt:lpstr>変更申請!Print_Area</vt:lpstr>
      <vt:lpstr>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2025-07-29T00:05:17Z</dcterms:modified>
</cp:coreProperties>
</file>