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容量算定表" sheetId="13" r:id="rId1"/>
    <sheet name="【記入例】容量算定表" sheetId="1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3" l="1"/>
  <c r="C20" i="13"/>
  <c r="C8" i="13"/>
  <c r="C7" i="13"/>
  <c r="C11" i="13" s="1"/>
  <c r="D20" i="12"/>
  <c r="C20" i="12"/>
  <c r="C8" i="12"/>
  <c r="C22" i="12" s="1"/>
  <c r="C7" i="12"/>
  <c r="C11" i="12" s="1"/>
  <c r="C22" i="13" l="1"/>
  <c r="C12" i="13"/>
  <c r="C13" i="13" s="1"/>
  <c r="C12" i="12"/>
  <c r="C13" i="12" s="1"/>
</calcChain>
</file>

<file path=xl/sharedStrings.xml><?xml version="1.0" encoding="utf-8"?>
<sst xmlns="http://schemas.openxmlformats.org/spreadsheetml/2006/main" count="67" uniqueCount="34">
  <si>
    <t>設備容量</t>
    <rPh sb="0" eb="2">
      <t>セツビ</t>
    </rPh>
    <rPh sb="2" eb="4">
      <t>ヨウリョウ</t>
    </rPh>
    <phoneticPr fontId="2"/>
  </si>
  <si>
    <t>残量設定</t>
    <rPh sb="0" eb="2">
      <t>ザンリョウ</t>
    </rPh>
    <rPh sb="2" eb="4">
      <t>セッテイ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</si>
  <si>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</si>
  <si>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備考</t>
    <rPh sb="0" eb="2">
      <t>ビコウ</t>
    </rPh>
    <phoneticPr fontId="2"/>
  </si>
  <si>
    <t>蓄電池</t>
    <rPh sb="0" eb="3">
      <t>チクデンチ</t>
    </rPh>
    <phoneticPr fontId="2"/>
  </si>
  <si>
    <t>上限値①</t>
    <rPh sb="0" eb="3">
      <t>ジョウゲンチ</t>
    </rPh>
    <phoneticPr fontId="2"/>
  </si>
  <si>
    <t>上限値②</t>
    <rPh sb="0" eb="3">
      <t>ジョウゲンチ</t>
    </rPh>
    <phoneticPr fontId="2"/>
  </si>
  <si>
    <t>上限値</t>
    <rPh sb="0" eb="3">
      <t>ジョウゲンチ</t>
    </rPh>
    <phoneticPr fontId="2"/>
  </si>
  <si>
    <t>項目</t>
    <rPh sb="0" eb="2">
      <t>コウモク</t>
    </rPh>
    <phoneticPr fontId="2"/>
  </si>
  <si>
    <t>数値</t>
    <rPh sb="0" eb="2">
      <t>スウチ</t>
    </rPh>
    <phoneticPr fontId="2"/>
  </si>
  <si>
    <t>申請者</t>
    <rPh sb="0" eb="3">
      <t>シンセイシャ</t>
    </rPh>
    <phoneticPr fontId="2"/>
  </si>
  <si>
    <t>入力必須</t>
    <rPh sb="0" eb="2">
      <t>ニュウリョク</t>
    </rPh>
    <rPh sb="2" eb="4">
      <t>ヒッス</t>
    </rPh>
    <phoneticPr fontId="2"/>
  </si>
  <si>
    <t>入力必須　※２</t>
    <rPh sb="0" eb="2">
      <t>ニュウリョク</t>
    </rPh>
    <rPh sb="2" eb="4">
      <t>ヒッス</t>
    </rPh>
    <phoneticPr fontId="2"/>
  </si>
  <si>
    <t>入力必須　※１</t>
    <rPh sb="0" eb="2">
      <t>ニュウリョク</t>
    </rPh>
    <rPh sb="2" eb="4">
      <t>ヒッス</t>
    </rPh>
    <phoneticPr fontId="2"/>
  </si>
  <si>
    <t>入力必須　※３</t>
    <rPh sb="0" eb="2">
      <t>ニュウリョク</t>
    </rPh>
    <rPh sb="2" eb="4">
      <t>ヒッス</t>
    </rPh>
    <phoneticPr fontId="2"/>
  </si>
  <si>
    <t>蓄電池容量算定表</t>
    <rPh sb="0" eb="3">
      <t>チクデンチ</t>
    </rPh>
    <rPh sb="3" eb="5">
      <t>ヨウリョウ</t>
    </rPh>
    <rPh sb="5" eb="7">
      <t>サンテイ</t>
    </rPh>
    <rPh sb="7" eb="8">
      <t>ヒョウ</t>
    </rPh>
    <phoneticPr fontId="2"/>
  </si>
  <si>
    <t>買電量/年</t>
    <rPh sb="0" eb="2">
      <t>カイデン</t>
    </rPh>
    <rPh sb="2" eb="3">
      <t>リョウ</t>
    </rPh>
    <rPh sb="4" eb="5">
      <t>ネン</t>
    </rPh>
    <phoneticPr fontId="2"/>
  </si>
  <si>
    <t>売電量/年</t>
    <rPh sb="0" eb="2">
      <t>バイデン</t>
    </rPh>
    <rPh sb="2" eb="3">
      <t>リョウ</t>
    </rPh>
    <rPh sb="4" eb="5">
      <t>ネン</t>
    </rPh>
    <phoneticPr fontId="2"/>
  </si>
  <si>
    <t>売電量/日</t>
    <rPh sb="0" eb="2">
      <t>バイデン</t>
    </rPh>
    <rPh sb="2" eb="3">
      <t>リョウ</t>
    </rPh>
    <rPh sb="4" eb="5">
      <t>ニチ</t>
    </rPh>
    <phoneticPr fontId="2"/>
  </si>
  <si>
    <t>※４　上限値以上の容量の蓄電池の設置は認められません</t>
    <rPh sb="3" eb="6">
      <t>ジョウゲンチ</t>
    </rPh>
    <rPh sb="6" eb="8">
      <t>イジョウ</t>
    </rPh>
    <rPh sb="9" eb="11">
      <t>ヨウリョウ</t>
    </rPh>
    <rPh sb="12" eb="15">
      <t>チクデンチ</t>
    </rPh>
    <rPh sb="16" eb="18">
      <t>セッチ</t>
    </rPh>
    <rPh sb="19" eb="20">
      <t>ミト</t>
    </rPh>
    <phoneticPr fontId="2"/>
  </si>
  <si>
    <t>●●　●●</t>
    <phoneticPr fontId="2"/>
  </si>
  <si>
    <t>電力使用量</t>
    <rPh sb="0" eb="2">
      <t>デンリョク</t>
    </rPh>
    <rPh sb="2" eb="5">
      <t>シヨウリョウ</t>
    </rPh>
    <phoneticPr fontId="2"/>
  </si>
  <si>
    <t>買電量/日</t>
    <rPh sb="0" eb="2">
      <t>バイデン</t>
    </rPh>
    <rPh sb="2" eb="3">
      <t>リョウ</t>
    </rPh>
    <rPh sb="4" eb="5">
      <t>ニチ</t>
    </rPh>
    <phoneticPr fontId="2"/>
  </si>
  <si>
    <t>①</t>
    <phoneticPr fontId="2"/>
  </si>
  <si>
    <t>②</t>
    <phoneticPr fontId="2"/>
  </si>
  <si>
    <t>※４</t>
    <phoneticPr fontId="2"/>
  </si>
  <si>
    <t>※１　過去１年間の買電量が分かるものを添付すること</t>
    <rPh sb="3" eb="5">
      <t>カコ</t>
    </rPh>
    <rPh sb="6" eb="8">
      <t>ネンカン</t>
    </rPh>
    <rPh sb="9" eb="11">
      <t>バイデン</t>
    </rPh>
    <rPh sb="11" eb="12">
      <t>リョウ</t>
    </rPh>
    <rPh sb="13" eb="14">
      <t>ワ</t>
    </rPh>
    <rPh sb="19" eb="21">
      <t>テンプ</t>
    </rPh>
    <phoneticPr fontId="2"/>
  </si>
  <si>
    <t>※２　過去１年間の売電量が分かるものを添付すること</t>
    <rPh sb="3" eb="5">
      <t>カコ</t>
    </rPh>
    <rPh sb="6" eb="8">
      <t>ネンカン</t>
    </rPh>
    <rPh sb="9" eb="11">
      <t>バイデン</t>
    </rPh>
    <rPh sb="11" eb="12">
      <t>リョウ</t>
    </rPh>
    <rPh sb="13" eb="14">
      <t>ワ</t>
    </rPh>
    <rPh sb="19" eb="21">
      <t>テンプ</t>
    </rPh>
    <phoneticPr fontId="2"/>
  </si>
  <si>
    <t>※３　残量設定は多くても20％以下とすること</t>
    <rPh sb="3" eb="5">
      <t>ザンリョウ</t>
    </rPh>
    <rPh sb="5" eb="7">
      <t>セッテイ</t>
    </rPh>
    <rPh sb="8" eb="9">
      <t>オオ</t>
    </rPh>
    <rPh sb="15" eb="17">
      <t>イカ</t>
    </rPh>
    <phoneticPr fontId="2"/>
  </si>
  <si>
    <t>今回導入する蓄電池</t>
    <rPh sb="0" eb="2">
      <t>コンカイ</t>
    </rPh>
    <rPh sb="2" eb="4">
      <t>ドウニュウ</t>
    </rPh>
    <rPh sb="6" eb="9">
      <t>チクデンチ</t>
    </rPh>
    <phoneticPr fontId="2"/>
  </si>
  <si>
    <t>容量</t>
    <rPh sb="0" eb="2">
      <t>ヨウリョウ</t>
    </rPh>
    <phoneticPr fontId="2"/>
  </si>
  <si>
    <t>入力必須　※４</t>
    <rPh sb="0" eb="2">
      <t>ニュウリョク</t>
    </rPh>
    <rPh sb="2" eb="4">
      <t>ヒッス</t>
    </rPh>
    <phoneticPr fontId="2"/>
  </si>
  <si>
    <t>有効容量</t>
    <rPh sb="0" eb="2">
      <t>ユウコウ</t>
    </rPh>
    <rPh sb="2" eb="4">
      <t>ヨウリョウ</t>
    </rPh>
    <phoneticPr fontId="2"/>
  </si>
  <si>
    <t>推定余剰電力量</t>
    <rPh sb="0" eb="2">
      <t>スイテイ</t>
    </rPh>
    <rPh sb="2" eb="4">
      <t>ヨジョウ</t>
    </rPh>
    <rPh sb="4" eb="6">
      <t>デンリョク</t>
    </rPh>
    <rPh sb="6" eb="7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</si>
</sst>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kWh&quot;"/>
    <numFmt numFmtId="177" formatCode="#,##0.00&quot;kWh&quot;"/>
    <numFmt numFmtId="178" formatCode="#,##0.0&quot;kW&quot;"/>
    <numFmt numFmtId="179" formatCode="0.0%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3" fillId="2" borderId="9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13" xfId="0" applyNumberFormat="1" applyFill="1" applyBorder="1" applyAlignment="1">
      <alignment vertical="center"/>
    </xf>
    <xf numFmtId="178" fontId="0" fillId="3" borderId="12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176" fontId="0" fillId="3" borderId="14" xfId="0" applyNumberFormat="1" applyFill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179" fontId="0" fillId="0" borderId="16" xfId="1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9" fontId="0" fillId="3" borderId="9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177" fontId="0" fillId="3" borderId="9" xfId="0" applyNumberFormat="1" applyFill="1" applyBorder="1" applyAlignment="1">
      <alignment vertical="center"/>
    </xf>
    <xf numFmtId="9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sqref="A1:D1"/>
    </sheetView>
  </sheetViews>
  <sheetFormatPr defaultRowHeight="18.75" x14ac:dyDescent="0.4"/>
  <cols>
    <col min="1" max="2" width="20.625" style="1" customWidth="1"/>
    <col min="3" max="3" width="16.625" style="1" customWidth="1"/>
    <col min="4" max="4" width="21.875" style="1" customWidth="1"/>
    <col min="5" max="5" width="9" style="1"/>
    <col min="6" max="6" width="9.875" style="1" bestFit="1" customWidth="1"/>
    <col min="7" max="16384" width="9" style="1"/>
  </cols>
  <sheetData>
    <row r="1" spans="1:6" ht="23.25" customHeight="1" thickBot="1" x14ac:dyDescent="0.45">
      <c r="A1" s="26" t="s">
        <v>15</v>
      </c>
      <c r="B1" s="26"/>
      <c r="C1" s="26"/>
      <c r="D1" s="26"/>
    </row>
    <row r="2" spans="1:6" ht="23.25" customHeight="1" thickBot="1" x14ac:dyDescent="0.45">
      <c r="A2" s="7"/>
      <c r="C2" s="8" t="s">
        <v>10</v>
      </c>
      <c r="D2" s="9"/>
    </row>
    <row r="3" spans="1:6" ht="23.25" customHeight="1" thickBot="1" x14ac:dyDescent="0.45">
      <c r="A3" s="27" t="s">
        <v>8</v>
      </c>
      <c r="B3" s="28"/>
      <c r="C3" s="15" t="s">
        <v>9</v>
      </c>
      <c r="D3" s="12" t="s">
        <v>3</v>
      </c>
    </row>
    <row r="4" spans="1:6" ht="23.25" customHeight="1" x14ac:dyDescent="0.4">
      <c r="A4" s="14" t="s">
        <v>2</v>
      </c>
      <c r="B4" s="3" t="s">
        <v>0</v>
      </c>
      <c r="C4" s="11"/>
      <c r="D4" s="4" t="s">
        <v>11</v>
      </c>
    </row>
    <row r="5" spans="1:6" ht="23.25" customHeight="1" x14ac:dyDescent="0.4">
      <c r="A5" s="29" t="s">
        <v>21</v>
      </c>
      <c r="B5" s="3" t="s">
        <v>16</v>
      </c>
      <c r="C5" s="16"/>
      <c r="D5" s="4" t="s">
        <v>13</v>
      </c>
      <c r="F5" s="17"/>
    </row>
    <row r="6" spans="1:6" ht="23.25" customHeight="1" thickBot="1" x14ac:dyDescent="0.45">
      <c r="A6" s="30"/>
      <c r="B6" s="3" t="s">
        <v>17</v>
      </c>
      <c r="C6" s="10"/>
      <c r="D6" s="4" t="s">
        <v>12</v>
      </c>
    </row>
    <row r="7" spans="1:6" ht="23.25" customHeight="1" x14ac:dyDescent="0.4">
      <c r="A7" s="30"/>
      <c r="B7" s="13" t="s">
        <v>22</v>
      </c>
      <c r="C7" s="2">
        <f>ROUNDDOWN(C5/365,2)</f>
        <v>0</v>
      </c>
      <c r="D7" s="13" t="s">
        <v>23</v>
      </c>
    </row>
    <row r="8" spans="1:6" ht="23.25" customHeight="1" x14ac:dyDescent="0.4">
      <c r="A8" s="30"/>
      <c r="B8" s="13" t="s">
        <v>18</v>
      </c>
      <c r="C8" s="2">
        <f t="shared" ref="C8" si="0">ROUNDDOWN(C6/365,2)</f>
        <v>0</v>
      </c>
      <c r="D8" s="13" t="s">
        <v>24</v>
      </c>
    </row>
    <row r="9" spans="1:6" ht="15" customHeight="1" thickBot="1" x14ac:dyDescent="0.45">
      <c r="A9" s="18"/>
      <c r="B9" s="18"/>
      <c r="C9" s="19"/>
      <c r="D9" s="18"/>
    </row>
    <row r="10" spans="1:6" ht="23.25" customHeight="1" thickBot="1" x14ac:dyDescent="0.45">
      <c r="A10" s="30" t="s">
        <v>4</v>
      </c>
      <c r="B10" s="20" t="s">
        <v>1</v>
      </c>
      <c r="C10" s="21"/>
      <c r="D10" s="22" t="s">
        <v>14</v>
      </c>
    </row>
    <row r="11" spans="1:6" ht="23.25" customHeight="1" x14ac:dyDescent="0.4">
      <c r="A11" s="30"/>
      <c r="B11" s="13" t="s">
        <v>5</v>
      </c>
      <c r="C11" s="5">
        <f>ROUNDDOWN(C7/(1-C10),2)</f>
        <v>0</v>
      </c>
      <c r="D11" s="13"/>
    </row>
    <row r="12" spans="1:6" ht="23.25" customHeight="1" thickBot="1" x14ac:dyDescent="0.45">
      <c r="A12" s="30"/>
      <c r="B12" s="13" t="s">
        <v>6</v>
      </c>
      <c r="C12" s="5">
        <f>ROUNDDOWN(C8/(1-C10),2)</f>
        <v>0</v>
      </c>
      <c r="D12" s="13"/>
    </row>
    <row r="13" spans="1:6" ht="23.25" customHeight="1" thickBot="1" x14ac:dyDescent="0.45">
      <c r="A13" s="31"/>
      <c r="B13" s="3" t="s">
        <v>7</v>
      </c>
      <c r="C13" s="6">
        <f>MIN(C11:C12)</f>
        <v>0</v>
      </c>
      <c r="D13" s="4" t="s">
        <v>25</v>
      </c>
    </row>
    <row r="14" spans="1:6" ht="16.5" customHeight="1" x14ac:dyDescent="0.4">
      <c r="A14" s="1" t="s">
        <v>26</v>
      </c>
    </row>
    <row r="15" spans="1:6" ht="16.5" customHeight="1" x14ac:dyDescent="0.4">
      <c r="A15" s="1" t="s">
        <v>27</v>
      </c>
    </row>
    <row r="16" spans="1:6" ht="16.5" customHeight="1" x14ac:dyDescent="0.4">
      <c r="A16" s="1" t="s">
        <v>28</v>
      </c>
    </row>
    <row r="17" spans="1:4" ht="16.5" customHeight="1" x14ac:dyDescent="0.4">
      <c r="A17" s="1" t="s">
        <v>19</v>
      </c>
    </row>
    <row r="18" spans="1:4" ht="15.75" customHeight="1" thickBot="1" x14ac:dyDescent="0.45"/>
    <row r="19" spans="1:4" ht="23.25" customHeight="1" thickBot="1" x14ac:dyDescent="0.45">
      <c r="A19" s="29" t="s">
        <v>29</v>
      </c>
      <c r="B19" s="3" t="s">
        <v>30</v>
      </c>
      <c r="C19" s="23"/>
      <c r="D19" s="4" t="s">
        <v>31</v>
      </c>
    </row>
    <row r="20" spans="1:4" ht="23.25" customHeight="1" x14ac:dyDescent="0.4">
      <c r="A20" s="31"/>
      <c r="B20" s="13" t="s">
        <v>32</v>
      </c>
      <c r="C20" s="5">
        <f>C19*(1-C10)</f>
        <v>0</v>
      </c>
      <c r="D20" s="24" t="str">
        <f>"残量設定"&amp;TEXT(C10,"0%")&amp;""</f>
        <v>残量設定0%</v>
      </c>
    </row>
    <row r="21" spans="1:4" ht="15.75" customHeight="1" x14ac:dyDescent="0.4"/>
    <row r="22" spans="1:4" ht="23.25" customHeight="1" x14ac:dyDescent="0.4">
      <c r="A22" s="32" t="s">
        <v>33</v>
      </c>
      <c r="B22" s="32"/>
      <c r="C22" s="25">
        <f>INT((C8-C20)*365)</f>
        <v>0</v>
      </c>
      <c r="D22" s="13"/>
    </row>
  </sheetData>
  <sheetProtection sheet="1" objects="1" scenarios="1"/>
  <protectedRanges>
    <protectedRange sqref="D2 C4:C6 C10 C19" name="範囲1"/>
  </protectedRanges>
  <mergeCells count="6">
    <mergeCell ref="A22:B22"/>
    <mergeCell ref="A1:D1"/>
    <mergeCell ref="A3:B3"/>
    <mergeCell ref="A5:A8"/>
    <mergeCell ref="A10:A13"/>
    <mergeCell ref="A19:A20"/>
  </mergeCells>
  <phoneticPr fontId="2"/>
  <pageMargins left="0.7" right="0.7" top="0.75" bottom="0.3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D1"/>
    </sheetView>
  </sheetViews>
  <sheetFormatPr defaultRowHeight="18.75" x14ac:dyDescent="0.4"/>
  <cols>
    <col min="1" max="2" width="20.625" style="1" customWidth="1"/>
    <col min="3" max="3" width="16.625" style="1" customWidth="1"/>
    <col min="4" max="4" width="21.875" style="1" customWidth="1"/>
    <col min="5" max="5" width="9" style="1"/>
    <col min="6" max="6" width="9.875" style="1" bestFit="1" customWidth="1"/>
    <col min="7" max="16384" width="9" style="1"/>
  </cols>
  <sheetData>
    <row r="1" spans="1:6" ht="23.25" customHeight="1" thickBot="1" x14ac:dyDescent="0.45">
      <c r="A1" s="26" t="s">
        <v>15</v>
      </c>
      <c r="B1" s="26"/>
      <c r="C1" s="26"/>
      <c r="D1" s="26"/>
    </row>
    <row r="2" spans="1:6" ht="23.25" customHeight="1" thickBot="1" x14ac:dyDescent="0.45">
      <c r="A2" s="7"/>
      <c r="C2" s="8" t="s">
        <v>10</v>
      </c>
      <c r="D2" s="9" t="s">
        <v>20</v>
      </c>
    </row>
    <row r="3" spans="1:6" ht="23.25" customHeight="1" thickBot="1" x14ac:dyDescent="0.45">
      <c r="A3" s="27" t="s">
        <v>8</v>
      </c>
      <c r="B3" s="28"/>
      <c r="C3" s="15" t="s">
        <v>9</v>
      </c>
      <c r="D3" s="12" t="s">
        <v>3</v>
      </c>
    </row>
    <row r="4" spans="1:6" ht="23.25" customHeight="1" x14ac:dyDescent="0.4">
      <c r="A4" s="14" t="s">
        <v>2</v>
      </c>
      <c r="B4" s="3" t="s">
        <v>0</v>
      </c>
      <c r="C4" s="11">
        <v>5</v>
      </c>
      <c r="D4" s="4" t="s">
        <v>11</v>
      </c>
    </row>
    <row r="5" spans="1:6" ht="23.25" customHeight="1" x14ac:dyDescent="0.4">
      <c r="A5" s="29" t="s">
        <v>21</v>
      </c>
      <c r="B5" s="3" t="s">
        <v>16</v>
      </c>
      <c r="C5" s="16">
        <v>2600</v>
      </c>
      <c r="D5" s="4" t="s">
        <v>13</v>
      </c>
      <c r="F5" s="17"/>
    </row>
    <row r="6" spans="1:6" ht="23.25" customHeight="1" thickBot="1" x14ac:dyDescent="0.45">
      <c r="A6" s="30"/>
      <c r="B6" s="3" t="s">
        <v>17</v>
      </c>
      <c r="C6" s="10">
        <v>4700</v>
      </c>
      <c r="D6" s="4" t="s">
        <v>12</v>
      </c>
    </row>
    <row r="7" spans="1:6" ht="23.25" customHeight="1" x14ac:dyDescent="0.4">
      <c r="A7" s="30"/>
      <c r="B7" s="13" t="s">
        <v>22</v>
      </c>
      <c r="C7" s="2">
        <f>ROUNDDOWN(C5/365,2)</f>
        <v>7.12</v>
      </c>
      <c r="D7" s="13" t="s">
        <v>23</v>
      </c>
    </row>
    <row r="8" spans="1:6" ht="23.25" customHeight="1" x14ac:dyDescent="0.4">
      <c r="A8" s="30"/>
      <c r="B8" s="13" t="s">
        <v>18</v>
      </c>
      <c r="C8" s="2">
        <f t="shared" ref="C8" si="0">ROUNDDOWN(C6/365,2)</f>
        <v>12.87</v>
      </c>
      <c r="D8" s="13" t="s">
        <v>24</v>
      </c>
    </row>
    <row r="9" spans="1:6" ht="15" customHeight="1" thickBot="1" x14ac:dyDescent="0.45">
      <c r="A9" s="18"/>
      <c r="B9" s="18"/>
      <c r="C9" s="19"/>
      <c r="D9" s="18"/>
    </row>
    <row r="10" spans="1:6" ht="23.25" customHeight="1" thickBot="1" x14ac:dyDescent="0.45">
      <c r="A10" s="30" t="s">
        <v>4</v>
      </c>
      <c r="B10" s="20" t="s">
        <v>1</v>
      </c>
      <c r="C10" s="21">
        <v>0.2</v>
      </c>
      <c r="D10" s="22" t="s">
        <v>14</v>
      </c>
    </row>
    <row r="11" spans="1:6" ht="23.25" customHeight="1" x14ac:dyDescent="0.4">
      <c r="A11" s="30"/>
      <c r="B11" s="13" t="s">
        <v>5</v>
      </c>
      <c r="C11" s="5">
        <f>ROUNDDOWN(C7/(1-C10),2)</f>
        <v>8.9</v>
      </c>
      <c r="D11" s="13"/>
    </row>
    <row r="12" spans="1:6" ht="23.25" customHeight="1" thickBot="1" x14ac:dyDescent="0.45">
      <c r="A12" s="30"/>
      <c r="B12" s="13" t="s">
        <v>6</v>
      </c>
      <c r="C12" s="5">
        <f>ROUNDDOWN(C8/(1-C10),2)</f>
        <v>16.079999999999998</v>
      </c>
      <c r="D12" s="13"/>
    </row>
    <row r="13" spans="1:6" ht="23.25" customHeight="1" thickBot="1" x14ac:dyDescent="0.45">
      <c r="A13" s="31"/>
      <c r="B13" s="3" t="s">
        <v>7</v>
      </c>
      <c r="C13" s="6">
        <f>MIN(C11:C12)</f>
        <v>8.9</v>
      </c>
      <c r="D13" s="4" t="s">
        <v>25</v>
      </c>
    </row>
    <row r="14" spans="1:6" ht="16.5" customHeight="1" x14ac:dyDescent="0.4">
      <c r="A14" s="1" t="s">
        <v>26</v>
      </c>
    </row>
    <row r="15" spans="1:6" ht="16.5" customHeight="1" x14ac:dyDescent="0.4">
      <c r="A15" s="1" t="s">
        <v>27</v>
      </c>
    </row>
    <row r="16" spans="1:6" ht="16.5" customHeight="1" x14ac:dyDescent="0.4">
      <c r="A16" s="1" t="s">
        <v>28</v>
      </c>
    </row>
    <row r="17" spans="1:4" ht="16.5" customHeight="1" x14ac:dyDescent="0.4">
      <c r="A17" s="1" t="s">
        <v>19</v>
      </c>
    </row>
    <row r="18" spans="1:4" ht="15.75" customHeight="1" thickBot="1" x14ac:dyDescent="0.45"/>
    <row r="19" spans="1:4" ht="23.25" customHeight="1" thickBot="1" x14ac:dyDescent="0.45">
      <c r="A19" s="29" t="s">
        <v>29</v>
      </c>
      <c r="B19" s="3" t="s">
        <v>30</v>
      </c>
      <c r="C19" s="23">
        <v>8</v>
      </c>
      <c r="D19" s="4" t="s">
        <v>31</v>
      </c>
    </row>
    <row r="20" spans="1:4" ht="23.25" customHeight="1" x14ac:dyDescent="0.4">
      <c r="A20" s="31"/>
      <c r="B20" s="13" t="s">
        <v>32</v>
      </c>
      <c r="C20" s="5">
        <f>C19*(1-C10)</f>
        <v>6.4</v>
      </c>
      <c r="D20" s="24" t="str">
        <f>"残量設定"&amp;TEXT(C10,"0%")&amp;""</f>
        <v>残量設定20%</v>
      </c>
    </row>
    <row r="21" spans="1:4" ht="15.75" customHeight="1" x14ac:dyDescent="0.4"/>
    <row r="22" spans="1:4" ht="23.25" customHeight="1" x14ac:dyDescent="0.4">
      <c r="A22" s="32" t="s">
        <v>33</v>
      </c>
      <c r="B22" s="32"/>
      <c r="C22" s="25">
        <f>INT((C8-C20)*365)</f>
        <v>2361</v>
      </c>
      <c r="D22" s="13"/>
    </row>
  </sheetData>
  <sheetProtection sheet="1" objects="1" scenarios="1"/>
  <mergeCells count="6">
    <mergeCell ref="A22:B22"/>
    <mergeCell ref="A1:D1"/>
    <mergeCell ref="A3:B3"/>
    <mergeCell ref="A5:A8"/>
    <mergeCell ref="A10:A13"/>
    <mergeCell ref="A19:A20"/>
  </mergeCells>
  <phoneticPr fontId="2"/>
  <pageMargins left="0.7" right="0.7" top="0.75" bottom="0.3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容量算定表</vt:lpstr>
      <vt:lpstr>【記入例】容量算定表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2025-04-08T01:38:32Z</dcterms:modified>
</cp:coreProperties>
</file>